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mc:AlternateContent xmlns:mc="http://schemas.openxmlformats.org/markup-compatibility/2006">
    <mc:Choice Requires="x15">
      <x15ac:absPath xmlns:x15ac="http://schemas.microsoft.com/office/spreadsheetml/2010/11/ac" url="https://wcconline.sharepoint.com/sites/SENEarlyIdentificationandSupportServiceHub/SNEYS/Inclusion Funding/SENIF and DAF training package/"/>
    </mc:Choice>
  </mc:AlternateContent>
  <xr:revisionPtr revIDLastSave="0" documentId="8_{B90DEF05-907B-4F5E-B30D-5B6BA8F64619}" xr6:coauthVersionLast="47" xr6:coauthVersionMax="47" xr10:uidLastSave="{00000000-0000-0000-0000-000000000000}"/>
  <bookViews>
    <workbookView xWindow="-21720" yWindow="2430" windowWidth="21840" windowHeight="13020" xr2:uid="{00000000-000D-0000-FFFF-FFFF00000000}"/>
  </bookViews>
  <sheets>
    <sheet name="Summer 2025" sheetId="18" r:id="rId1"/>
    <sheet name="Autumn 2025" sheetId="31" r:id="rId2"/>
    <sheet name="Spring 2026" sheetId="32" r:id="rId3"/>
    <sheet name="Summer 2026" sheetId="33" r:id="rId4"/>
    <sheet name="Panel dates" sheetId="27" r:id="rId5"/>
    <sheet name="Time conversion table" sheetId="19" r:id="rId6"/>
    <sheet name="Costs" sheetId="16" r:id="rId7"/>
    <sheet name="Dos and Don'ts" sheetId="20" r:id="rId8"/>
    <sheet name="1 WAGOLL EYFS" sheetId="23" r:id="rId9"/>
    <sheet name="2 WAGOLL EYFS " sheetId="24" r:id="rId10"/>
    <sheet name="Nursery" sheetId="2" state="hidden" r:id="rId11"/>
    <sheet name="Reception" sheetId="1" state="hidden" r:id="rId12"/>
    <sheet name="Year 1" sheetId="3" state="hidden" r:id="rId13"/>
    <sheet name="Year 2" sheetId="4" state="hidden" r:id="rId14"/>
    <sheet name="Year 3" sheetId="5" state="hidden" r:id="rId15"/>
    <sheet name="Year 4" sheetId="6" state="hidden" r:id="rId16"/>
    <sheet name="Year 5" sheetId="7" state="hidden" r:id="rId17"/>
    <sheet name="Year 6" sheetId="8" state="hidden" r:id="rId18"/>
    <sheet name="Year 7" sheetId="9" state="hidden" r:id="rId19"/>
    <sheet name="Year 8" sheetId="10" state="hidden" r:id="rId20"/>
    <sheet name="Year 9" sheetId="11" state="hidden" r:id="rId21"/>
    <sheet name="Year 10" sheetId="12" state="hidden" r:id="rId22"/>
    <sheet name="Year 11" sheetId="13" state="hidden" r:id="rId23"/>
    <sheet name="Year 12" sheetId="14" state="hidden" r:id="rId24"/>
    <sheet name="Year 13" sheetId="15" state="hidden" r:id="rId25"/>
  </sheets>
  <externalReferences>
    <externalReference r:id="rId2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33" l="1"/>
  <c r="O49" i="33"/>
  <c r="N49" i="33"/>
  <c r="O31" i="33"/>
  <c r="N31" i="33"/>
  <c r="K31" i="33"/>
  <c r="K30" i="33"/>
  <c r="K29" i="33"/>
  <c r="K28" i="33"/>
  <c r="K27" i="33"/>
  <c r="K26" i="33"/>
  <c r="K25" i="33"/>
  <c r="O20" i="33"/>
  <c r="O52" i="33" s="1"/>
  <c r="N20" i="33"/>
  <c r="N52" i="33" s="1"/>
  <c r="F20" i="33"/>
  <c r="K20" i="33" s="1"/>
  <c r="K19" i="33"/>
  <c r="F19" i="33"/>
  <c r="F18" i="33"/>
  <c r="K18" i="33" s="1"/>
  <c r="F17" i="33"/>
  <c r="K17" i="33" s="1"/>
  <c r="F16" i="33"/>
  <c r="K16" i="33" s="1"/>
  <c r="F15" i="33"/>
  <c r="K15" i="33" s="1"/>
  <c r="F14" i="33"/>
  <c r="K14" i="33" s="1"/>
  <c r="K13" i="33"/>
  <c r="F13" i="33"/>
  <c r="F12" i="33"/>
  <c r="K12" i="33" s="1"/>
  <c r="F11" i="33"/>
  <c r="K11" i="33" s="1"/>
  <c r="F10" i="33"/>
  <c r="K10" i="33" s="1"/>
  <c r="F9" i="33"/>
  <c r="K9" i="33" s="1"/>
  <c r="F8" i="33"/>
  <c r="K8" i="33" s="1"/>
  <c r="K50" i="32"/>
  <c r="O49" i="32"/>
  <c r="N49" i="32"/>
  <c r="O31" i="32"/>
  <c r="N31" i="32"/>
  <c r="K31" i="32"/>
  <c r="K30" i="32"/>
  <c r="K29" i="32"/>
  <c r="K28" i="32"/>
  <c r="K27" i="32"/>
  <c r="K26" i="32"/>
  <c r="K25" i="32"/>
  <c r="O20" i="32"/>
  <c r="O52" i="32" s="1"/>
  <c r="N20" i="32"/>
  <c r="N52" i="32" s="1"/>
  <c r="F20" i="32"/>
  <c r="K20" i="32" s="1"/>
  <c r="F19" i="32"/>
  <c r="K19" i="32" s="1"/>
  <c r="F18" i="32"/>
  <c r="K18" i="32" s="1"/>
  <c r="F17" i="32"/>
  <c r="K17" i="32" s="1"/>
  <c r="F16" i="32"/>
  <c r="K16" i="32" s="1"/>
  <c r="F15" i="32"/>
  <c r="K15" i="32" s="1"/>
  <c r="F14" i="32"/>
  <c r="K14" i="32" s="1"/>
  <c r="F13" i="32"/>
  <c r="K13" i="32" s="1"/>
  <c r="F12" i="32"/>
  <c r="K12" i="32" s="1"/>
  <c r="F11" i="32"/>
  <c r="K11" i="32" s="1"/>
  <c r="F10" i="32"/>
  <c r="K10" i="32" s="1"/>
  <c r="F9" i="32"/>
  <c r="K9" i="32" s="1"/>
  <c r="F8" i="32"/>
  <c r="K8" i="32" s="1"/>
  <c r="K50" i="31"/>
  <c r="O49" i="31"/>
  <c r="N49" i="31"/>
  <c r="O31" i="31"/>
  <c r="N31" i="31"/>
  <c r="K31" i="31"/>
  <c r="K30" i="31"/>
  <c r="K29" i="31"/>
  <c r="K28" i="31"/>
  <c r="K27" i="31"/>
  <c r="K26" i="31"/>
  <c r="K25" i="31"/>
  <c r="O20" i="31"/>
  <c r="O52" i="31" s="1"/>
  <c r="N20" i="31"/>
  <c r="N52" i="31" s="1"/>
  <c r="K20" i="31"/>
  <c r="F20" i="31"/>
  <c r="F19" i="31"/>
  <c r="K19" i="31" s="1"/>
  <c r="F18" i="31"/>
  <c r="K18" i="31" s="1"/>
  <c r="F17" i="31"/>
  <c r="K17" i="31" s="1"/>
  <c r="F16" i="31"/>
  <c r="K16" i="31" s="1"/>
  <c r="F15" i="31"/>
  <c r="K15" i="31" s="1"/>
  <c r="K14" i="31"/>
  <c r="F14" i="31"/>
  <c r="F13" i="31"/>
  <c r="K13" i="31" s="1"/>
  <c r="F12" i="31"/>
  <c r="K12" i="31" s="1"/>
  <c r="F11" i="31"/>
  <c r="K11" i="31" s="1"/>
  <c r="F10" i="31"/>
  <c r="K10" i="31" s="1"/>
  <c r="F9" i="31"/>
  <c r="K9" i="31" s="1"/>
  <c r="K8" i="31"/>
  <c r="F8" i="31"/>
  <c r="F8" i="18"/>
  <c r="F9" i="18"/>
  <c r="F10" i="18"/>
  <c r="F11" i="18"/>
  <c r="F12" i="18"/>
  <c r="F13" i="18"/>
  <c r="F14" i="18"/>
  <c r="F15" i="18"/>
  <c r="F16" i="18"/>
  <c r="F17" i="18"/>
  <c r="F18" i="18"/>
  <c r="F19" i="18"/>
  <c r="F20" i="18"/>
  <c r="K29" i="23"/>
  <c r="O20" i="18"/>
  <c r="N20" i="18"/>
  <c r="N49" i="18"/>
  <c r="O49" i="18"/>
  <c r="K33" i="33" l="1"/>
  <c r="K52" i="33" s="1"/>
  <c r="K33" i="32"/>
  <c r="K52" i="32" s="1"/>
  <c r="K33" i="31"/>
  <c r="K52" i="31" s="1"/>
  <c r="O31" i="18"/>
  <c r="N31" i="18"/>
  <c r="K50" i="18"/>
  <c r="K32" i="24"/>
  <c r="N52" i="18" l="1"/>
  <c r="O52" i="18"/>
  <c r="K16" i="24"/>
  <c r="F10" i="24"/>
  <c r="K10" i="24" s="1"/>
  <c r="F9" i="24"/>
  <c r="K9" i="24" s="1"/>
  <c r="F8" i="24"/>
  <c r="K8" i="24" s="1"/>
  <c r="K18" i="23"/>
  <c r="F11" i="23"/>
  <c r="K11" i="23" s="1"/>
  <c r="F12" i="23"/>
  <c r="K12" i="23" s="1"/>
  <c r="F10" i="23"/>
  <c r="K10" i="23" s="1"/>
  <c r="F9" i="23"/>
  <c r="K9" i="23" s="1"/>
  <c r="F8" i="23"/>
  <c r="K8" i="23" s="1"/>
  <c r="K31" i="18"/>
  <c r="K30" i="18"/>
  <c r="K29" i="18"/>
  <c r="K28" i="18"/>
  <c r="K27" i="18"/>
  <c r="K26" i="18"/>
  <c r="K25" i="18"/>
  <c r="K20" i="18"/>
  <c r="K19" i="18"/>
  <c r="K18" i="18"/>
  <c r="K17" i="18"/>
  <c r="K16" i="18"/>
  <c r="K15" i="18"/>
  <c r="K14" i="18"/>
  <c r="K13" i="18"/>
  <c r="K12" i="18"/>
  <c r="K11" i="18"/>
  <c r="K10" i="18"/>
  <c r="K9" i="18"/>
  <c r="K8" i="18"/>
  <c r="K33" i="18" s="1"/>
  <c r="K18" i="24" l="1"/>
  <c r="K34" i="24" s="1"/>
  <c r="K20" i="23"/>
  <c r="K31" i="23" s="1"/>
  <c r="K52" i="18"/>
  <c r="J30" i="1" l="1"/>
  <c r="J12" i="1"/>
  <c r="J30" i="2"/>
  <c r="J12" i="2"/>
  <c r="J12" i="3"/>
  <c r="J30" i="15"/>
  <c r="J30" i="14"/>
  <c r="J30" i="13"/>
  <c r="J30" i="12"/>
  <c r="J30" i="11"/>
  <c r="J30" i="10"/>
  <c r="J30" i="9"/>
  <c r="J30" i="8"/>
  <c r="J30" i="7"/>
  <c r="J30" i="6"/>
  <c r="J30" i="5"/>
  <c r="J30" i="4"/>
  <c r="J30" i="3"/>
  <c r="J21" i="2" l="1"/>
  <c r="J32" i="2" s="1"/>
  <c r="J21" i="5"/>
  <c r="J32" i="5" s="1"/>
  <c r="J21" i="7"/>
  <c r="J32" i="7" s="1"/>
  <c r="J21" i="9"/>
  <c r="J32" i="9" s="1"/>
  <c r="J21" i="11"/>
  <c r="J32" i="11" s="1"/>
  <c r="J21" i="13"/>
  <c r="J32" i="13" s="1"/>
  <c r="J21" i="15"/>
  <c r="J32" i="15" s="1"/>
  <c r="J21" i="1"/>
  <c r="J32" i="1" s="1"/>
  <c r="J21" i="4"/>
  <c r="J32" i="4" s="1"/>
  <c r="J21" i="6"/>
  <c r="J32" i="6" s="1"/>
  <c r="J21" i="8"/>
  <c r="J32" i="8" s="1"/>
  <c r="J21" i="10"/>
  <c r="J32" i="10" s="1"/>
  <c r="J21" i="12"/>
  <c r="J32" i="12" s="1"/>
  <c r="J21" i="14"/>
  <c r="J32" i="14" s="1"/>
  <c r="J21" i="3"/>
  <c r="J32" i="3" s="1"/>
</calcChain>
</file>

<file path=xl/sharedStrings.xml><?xml version="1.0" encoding="utf-8"?>
<sst xmlns="http://schemas.openxmlformats.org/spreadsheetml/2006/main" count="814" uniqueCount="129">
  <si>
    <t>Individual Costed Provision Map</t>
  </si>
  <si>
    <t>Pupil Name:</t>
  </si>
  <si>
    <r>
      <t xml:space="preserve">Nature of support/Intervention
</t>
    </r>
    <r>
      <rPr>
        <sz val="11"/>
        <color rgb="FFFF0000"/>
        <rFont val="Calibri"/>
        <family val="2"/>
        <scheme val="minor"/>
      </rPr>
      <t>(Free text)</t>
    </r>
  </si>
  <si>
    <r>
      <t xml:space="preserve">Term
</t>
    </r>
    <r>
      <rPr>
        <sz val="11"/>
        <color rgb="FFFF0000"/>
        <rFont val="Calibri"/>
        <family val="2"/>
        <scheme val="minor"/>
      </rPr>
      <t>(Select from dropdown)</t>
    </r>
  </si>
  <si>
    <r>
      <t xml:space="preserve">Adult
</t>
    </r>
    <r>
      <rPr>
        <sz val="11"/>
        <color rgb="FFFF0000"/>
        <rFont val="Calibri"/>
        <family val="2"/>
        <scheme val="minor"/>
      </rPr>
      <t>(Enter a number)</t>
    </r>
  </si>
  <si>
    <r>
      <t xml:space="preserve">Child
</t>
    </r>
    <r>
      <rPr>
        <sz val="11"/>
        <color rgb="FFFF0000"/>
        <rFont val="Calibri"/>
        <family val="2"/>
        <scheme val="minor"/>
      </rPr>
      <t>(Enter a number)</t>
    </r>
  </si>
  <si>
    <r>
      <t xml:space="preserve">Type of Staff
</t>
    </r>
    <r>
      <rPr>
        <sz val="11"/>
        <color rgb="FFFF0000"/>
        <rFont val="Calibri"/>
        <family val="2"/>
        <scheme val="minor"/>
      </rPr>
      <t>(Select from dropdown)</t>
    </r>
  </si>
  <si>
    <t>Autopopulates once dropdown selected in column E</t>
  </si>
  <si>
    <r>
      <t xml:space="preserve">Length of session (hrs)
</t>
    </r>
    <r>
      <rPr>
        <sz val="11"/>
        <color rgb="FFFF0000"/>
        <rFont val="Calibri"/>
        <family val="2"/>
        <scheme val="minor"/>
      </rPr>
      <t>(Enter a decimal number)</t>
    </r>
  </si>
  <si>
    <r>
      <t xml:space="preserve">Sessions per week
</t>
    </r>
    <r>
      <rPr>
        <sz val="11"/>
        <color rgb="FFFF0000"/>
        <rFont val="Calibri"/>
        <family val="2"/>
        <scheme val="minor"/>
      </rPr>
      <t>(Enter a number)</t>
    </r>
  </si>
  <si>
    <r>
      <t xml:space="preserve">Number of weeks running
</t>
    </r>
    <r>
      <rPr>
        <sz val="11"/>
        <color rgb="FFFF0000"/>
        <rFont val="Calibri"/>
        <family val="2"/>
        <scheme val="minor"/>
      </rPr>
      <t>(Enter a number)</t>
    </r>
  </si>
  <si>
    <t>Column1</t>
  </si>
  <si>
    <t>Cost per pupil</t>
  </si>
  <si>
    <t>Comments</t>
  </si>
  <si>
    <t>Other support staff &amp; costs (i.e. not in dropdown options above)</t>
  </si>
  <si>
    <r>
      <t xml:space="preserve">Nature of support/Intervention
</t>
    </r>
    <r>
      <rPr>
        <b/>
        <sz val="11"/>
        <color rgb="FFFF0000"/>
        <rFont val="Calibri"/>
        <family val="2"/>
        <scheme val="minor"/>
      </rPr>
      <t>(Free text)</t>
    </r>
  </si>
  <si>
    <r>
      <t xml:space="preserve">Term
</t>
    </r>
    <r>
      <rPr>
        <b/>
        <sz val="11"/>
        <color rgb="FFFF0000"/>
        <rFont val="Calibri"/>
        <family val="2"/>
        <scheme val="minor"/>
      </rPr>
      <t>(Select from dropdown)</t>
    </r>
  </si>
  <si>
    <r>
      <t xml:space="preserve">Adult
</t>
    </r>
    <r>
      <rPr>
        <b/>
        <sz val="11"/>
        <color rgb="FFFF0000"/>
        <rFont val="Calibri"/>
        <family val="2"/>
        <scheme val="minor"/>
      </rPr>
      <t>(Enter a number)</t>
    </r>
  </si>
  <si>
    <r>
      <t xml:space="preserve">Child
</t>
    </r>
    <r>
      <rPr>
        <b/>
        <sz val="11"/>
        <color rgb="FFFF0000"/>
        <rFont val="Calibri"/>
        <family val="2"/>
        <scheme val="minor"/>
      </rPr>
      <t>(Enter a number)</t>
    </r>
  </si>
  <si>
    <r>
      <t xml:space="preserve">Type of Staff
</t>
    </r>
    <r>
      <rPr>
        <b/>
        <sz val="11"/>
        <color rgb="FFFF0000"/>
        <rFont val="Calibri"/>
        <family val="2"/>
        <scheme val="minor"/>
      </rPr>
      <t>(Free text)</t>
    </r>
  </si>
  <si>
    <r>
      <rPr>
        <b/>
        <sz val="11"/>
        <rFont val="Calibri"/>
        <family val="2"/>
        <scheme val="minor"/>
      </rPr>
      <t>Hourly cost</t>
    </r>
    <r>
      <rPr>
        <b/>
        <sz val="11"/>
        <color rgb="FFFF0000"/>
        <rFont val="Calibri"/>
        <family val="2"/>
        <scheme val="minor"/>
      </rPr>
      <t xml:space="preserve">
(Enter decimal number)</t>
    </r>
  </si>
  <si>
    <r>
      <rPr>
        <b/>
        <sz val="11"/>
        <rFont val="Calibri"/>
        <family val="2"/>
        <scheme val="minor"/>
      </rPr>
      <t>Length of session (hrs)</t>
    </r>
    <r>
      <rPr>
        <b/>
        <sz val="11"/>
        <color rgb="FFFF0000"/>
        <rFont val="Calibri"/>
        <family val="2"/>
        <scheme val="minor"/>
      </rPr>
      <t xml:space="preserve">
(Enter Decimal number)</t>
    </r>
  </si>
  <si>
    <r>
      <rPr>
        <b/>
        <sz val="11"/>
        <rFont val="Calibri"/>
        <family val="2"/>
        <scheme val="minor"/>
      </rPr>
      <t>Sessions per week</t>
    </r>
    <r>
      <rPr>
        <b/>
        <sz val="11"/>
        <color rgb="FFFF0000"/>
        <rFont val="Calibri"/>
        <family val="2"/>
        <scheme val="minor"/>
      </rPr>
      <t xml:space="preserve">
(Enter Number)</t>
    </r>
  </si>
  <si>
    <r>
      <rPr>
        <b/>
        <sz val="11"/>
        <rFont val="Calibri"/>
        <family val="2"/>
        <scheme val="minor"/>
      </rPr>
      <t>Number of weeks running</t>
    </r>
    <r>
      <rPr>
        <b/>
        <sz val="11"/>
        <color rgb="FFFF0000"/>
        <rFont val="Calibri"/>
        <family val="2"/>
        <scheme val="minor"/>
      </rPr>
      <t xml:space="preserve">
(Enter Number)</t>
    </r>
  </si>
  <si>
    <r>
      <rPr>
        <b/>
        <sz val="11"/>
        <rFont val="Calibri"/>
        <family val="2"/>
        <scheme val="minor"/>
      </rPr>
      <t>Cost</t>
    </r>
    <r>
      <rPr>
        <b/>
        <sz val="11"/>
        <color rgb="FFFF0000"/>
        <rFont val="Calibri"/>
        <family val="2"/>
        <scheme val="minor"/>
      </rPr>
      <t xml:space="preserve">
(Cost calculation = length of session x type of staff x sessions x weeks divide by child)</t>
    </r>
  </si>
  <si>
    <r>
      <rPr>
        <b/>
        <sz val="11"/>
        <rFont val="Calibri"/>
        <family val="2"/>
        <scheme val="minor"/>
      </rPr>
      <t>Comments</t>
    </r>
    <r>
      <rPr>
        <b/>
        <sz val="11"/>
        <color rgb="FFFF0000"/>
        <rFont val="Calibri"/>
        <family val="2"/>
        <scheme val="minor"/>
      </rPr>
      <t xml:space="preserve">
(Free text)</t>
    </r>
  </si>
  <si>
    <t>Total Cost of Staffing</t>
  </si>
  <si>
    <t>Equipment and other related costs</t>
  </si>
  <si>
    <t>Cost</t>
  </si>
  <si>
    <t>example</t>
  </si>
  <si>
    <t>Non Staffing Total</t>
  </si>
  <si>
    <t>TOTAL SEN SPEND</t>
  </si>
  <si>
    <t>Teaching Assistant</t>
  </si>
  <si>
    <r>
      <t>Time Conversion Table</t>
    </r>
    <r>
      <rPr>
        <u/>
        <sz val="12"/>
        <color rgb="FF000000"/>
        <rFont val="Calibri Light"/>
        <family val="2"/>
      </rPr>
      <t xml:space="preserve"> – minutes to decimal for interventions on costed provision maps</t>
    </r>
    <r>
      <rPr>
        <sz val="12"/>
        <color rgb="FF000000"/>
        <rFont val="Calibri Light"/>
        <family val="2"/>
      </rPr>
      <t> </t>
    </r>
  </si>
  <si>
    <r>
      <t>Minutes</t>
    </r>
    <r>
      <rPr>
        <sz val="12"/>
        <rFont val="Calibri Light"/>
        <family val="2"/>
      </rPr>
      <t> </t>
    </r>
  </si>
  <si>
    <r>
      <t>Decimal Hours</t>
    </r>
    <r>
      <rPr>
        <sz val="12"/>
        <rFont val="Calibri Light"/>
        <family val="2"/>
      </rPr>
      <t> </t>
    </r>
  </si>
  <si>
    <t>1 </t>
  </si>
  <si>
    <t>0.02 </t>
  </si>
  <si>
    <t>5 </t>
  </si>
  <si>
    <t>0.08 </t>
  </si>
  <si>
    <t>10 </t>
  </si>
  <si>
    <t>0.17 </t>
  </si>
  <si>
    <r>
      <t>15</t>
    </r>
    <r>
      <rPr>
        <sz val="12"/>
        <rFont val="Calibri Light"/>
        <family val="2"/>
      </rPr>
      <t> </t>
    </r>
  </si>
  <si>
    <r>
      <t>0.25</t>
    </r>
    <r>
      <rPr>
        <sz val="12"/>
        <rFont val="Calibri Light"/>
        <family val="2"/>
      </rPr>
      <t> </t>
    </r>
  </si>
  <si>
    <t>20 </t>
  </si>
  <si>
    <t>0.33 </t>
  </si>
  <si>
    <t>25 </t>
  </si>
  <si>
    <t>0.42 </t>
  </si>
  <si>
    <r>
      <t>30</t>
    </r>
    <r>
      <rPr>
        <sz val="12"/>
        <rFont val="Calibri Light"/>
        <family val="2"/>
      </rPr>
      <t> </t>
    </r>
  </si>
  <si>
    <r>
      <t>0.50</t>
    </r>
    <r>
      <rPr>
        <sz val="12"/>
        <rFont val="Calibri Light"/>
        <family val="2"/>
      </rPr>
      <t> </t>
    </r>
  </si>
  <si>
    <t>35 </t>
  </si>
  <si>
    <t>0.58 </t>
  </si>
  <si>
    <t>40 </t>
  </si>
  <si>
    <t>0.67 </t>
  </si>
  <si>
    <r>
      <t>45</t>
    </r>
    <r>
      <rPr>
        <sz val="12"/>
        <rFont val="Calibri Light"/>
        <family val="2"/>
      </rPr>
      <t> </t>
    </r>
  </si>
  <si>
    <r>
      <t>0.75</t>
    </r>
    <r>
      <rPr>
        <sz val="12"/>
        <rFont val="Calibri Light"/>
        <family val="2"/>
      </rPr>
      <t> </t>
    </r>
  </si>
  <si>
    <t>50 </t>
  </si>
  <si>
    <t>0.83 </t>
  </si>
  <si>
    <t>55 </t>
  </si>
  <si>
    <t>0.92 </t>
  </si>
  <si>
    <t>Cost Type</t>
  </si>
  <si>
    <t>Cost per hour</t>
  </si>
  <si>
    <t>Term</t>
  </si>
  <si>
    <t>Teacher</t>
  </si>
  <si>
    <t>Autumn</t>
  </si>
  <si>
    <t>Spring</t>
  </si>
  <si>
    <t>Lunchtime Supervisor</t>
  </si>
  <si>
    <t>Meet and greet from an additional adult</t>
  </si>
  <si>
    <t>An additional trusted adult meets X at door every day and uses objects of reference and transitional object to support X's transition from home to the setting.</t>
  </si>
  <si>
    <t>Adult support with toileting and self-help skills</t>
  </si>
  <si>
    <t xml:space="preserve">X requires adult support with toileting, changing and feeding. </t>
  </si>
  <si>
    <t>Targeted adult support within child-initiated time</t>
  </si>
  <si>
    <t>X requires adult support to model play skills and to support social interactions with their peers.</t>
  </si>
  <si>
    <t>Targeted support with SEN outcomes</t>
  </si>
  <si>
    <t>Targeted intervention following  SNEY's and SALT recommendations.</t>
  </si>
  <si>
    <t>Additional adult support with end of session transition</t>
  </si>
  <si>
    <t>Additional trusted adult uses objects of reference to support the end of session routine so X can successfully transition from setting to home with limited dysregulation.</t>
  </si>
  <si>
    <t>Comments
(Free text)</t>
  </si>
  <si>
    <t xml:space="preserve">X requires adult support with toileting and changing. </t>
  </si>
  <si>
    <t>Additional adult support to access sensory room</t>
  </si>
  <si>
    <t>To support X with their sensory modulation, they have access to the sensory room twice a week in a small group with an adult to supervise and support.</t>
  </si>
  <si>
    <t>Wobble cushion</t>
  </si>
  <si>
    <t>Chewellery</t>
  </si>
  <si>
    <t>School</t>
  </si>
  <si>
    <t>Nature of support/Intervention</t>
  </si>
  <si>
    <t>Ratio</t>
  </si>
  <si>
    <t>Type of staff</t>
  </si>
  <si>
    <t>Length of session (hrs)</t>
  </si>
  <si>
    <t>Sessions per week</t>
  </si>
  <si>
    <t>Number of weeks running</t>
  </si>
  <si>
    <t>Adult</t>
  </si>
  <si>
    <t>Child</t>
  </si>
  <si>
    <t>need a formula in J column length of session x type of staff x sessions x weeks divide by child</t>
  </si>
  <si>
    <t>Phonics Catch up</t>
  </si>
  <si>
    <t>Notes- (to be removed)</t>
  </si>
  <si>
    <t>L2 TA</t>
  </si>
  <si>
    <t>L3 TA</t>
  </si>
  <si>
    <t>HLTA</t>
  </si>
  <si>
    <t>Learning Mentor</t>
  </si>
  <si>
    <t>Easy Grip Pencil</t>
  </si>
  <si>
    <t>need a formula in J column</t>
  </si>
  <si>
    <t>length of session x type of staff x sessions x weeks divide by child</t>
  </si>
  <si>
    <t>Setting:</t>
  </si>
  <si>
    <t>DOB:</t>
  </si>
  <si>
    <r>
      <t xml:space="preserve">Sessions Length
</t>
    </r>
    <r>
      <rPr>
        <sz val="11"/>
        <color rgb="FFFF0000"/>
        <rFont val="Calibri"/>
        <family val="2"/>
        <scheme val="minor"/>
      </rPr>
      <t>(Enter a decimal number)</t>
    </r>
  </si>
  <si>
    <t xml:space="preserve">PANEL USE ONLY </t>
  </si>
  <si>
    <t>Comments from Panel</t>
  </si>
  <si>
    <t>Funding Agreed</t>
  </si>
  <si>
    <r>
      <rPr>
        <b/>
        <sz val="11"/>
        <rFont val="Calibri"/>
        <family val="2"/>
        <scheme val="minor"/>
      </rPr>
      <t>Session Length</t>
    </r>
    <r>
      <rPr>
        <b/>
        <sz val="11"/>
        <color rgb="FFFF0000"/>
        <rFont val="Calibri"/>
        <family val="2"/>
        <scheme val="minor"/>
      </rPr>
      <t xml:space="preserve">
(Enter Decimal number)</t>
    </r>
  </si>
  <si>
    <t>PANEL USE ONLY</t>
  </si>
  <si>
    <r>
      <t xml:space="preserve">Comments
</t>
    </r>
    <r>
      <rPr>
        <b/>
        <sz val="11"/>
        <color rgb="FFFF0000"/>
        <rFont val="Calibri"/>
        <family val="2"/>
        <scheme val="minor"/>
      </rPr>
      <t>(Free text)</t>
    </r>
  </si>
  <si>
    <t>Pupil Name: Joe Bloggs</t>
  </si>
  <si>
    <t>DOB: 20/3/22</t>
  </si>
  <si>
    <t>Setting:  Cherry Street Nursery</t>
  </si>
  <si>
    <t>Hourly Cost -  Auto populates once dropdown selected in column E</t>
  </si>
  <si>
    <t>Submission Date</t>
  </si>
  <si>
    <t xml:space="preserve">Panel Date </t>
  </si>
  <si>
    <t xml:space="preserve">Term </t>
  </si>
  <si>
    <t>Summer 2025</t>
  </si>
  <si>
    <t>Autumn 2025</t>
  </si>
  <si>
    <t>Spring 2026</t>
  </si>
  <si>
    <t>Summer 2026</t>
  </si>
  <si>
    <t>Total</t>
  </si>
  <si>
    <t>SENIF</t>
  </si>
  <si>
    <t>DAF</t>
  </si>
  <si>
    <t xml:space="preserve">Comments from Panel </t>
  </si>
  <si>
    <t>Funding</t>
  </si>
  <si>
    <t xml:space="preserve">SENIF and DAF Panel Dates </t>
  </si>
  <si>
    <t>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</si>
</sst>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F800]dddd\,\ mmmm\ dd\,\ yyyy"/>
    <numFmt numFmtId="165"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24"/>
      <color theme="0"/>
      <name val="Calibri"/>
      <family val="2"/>
      <scheme val="minor"/>
    </font>
    <font>
      <sz val="18"/>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b/>
      <sz val="12"/>
      <name val="Calibri Light"/>
      <family val="2"/>
    </font>
    <font>
      <sz val="12"/>
      <name val="Calibri Light"/>
      <family val="2"/>
    </font>
    <font>
      <b/>
      <u/>
      <sz val="12"/>
      <color rgb="FF000000"/>
      <name val="Calibri Light"/>
      <family val="2"/>
    </font>
    <font>
      <u/>
      <sz val="12"/>
      <color rgb="FF000000"/>
      <name val="Calibri Light"/>
      <family val="2"/>
    </font>
    <font>
      <sz val="12"/>
      <color rgb="FF000000"/>
      <name val="Calibri Light"/>
      <family val="2"/>
    </font>
    <font>
      <sz val="11"/>
      <color rgb="FF000000"/>
      <name val="Calibri"/>
      <family val="2"/>
    </font>
    <font>
      <sz val="18"/>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FF66"/>
        <bgColor indexed="64"/>
      </patternFill>
    </fill>
    <fill>
      <patternFill patternType="solid">
        <fgColor theme="1"/>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auto="1"/>
      </left>
      <right style="thin">
        <color indexed="64"/>
      </right>
      <top style="thin">
        <color indexed="64"/>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242">
    <xf numFmtId="0" fontId="0" fillId="0" borderId="0" xfId="0"/>
    <xf numFmtId="0" fontId="4" fillId="0" borderId="6" xfId="0" applyFont="1" applyBorder="1" applyAlignment="1">
      <alignment horizontal="left"/>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0" borderId="0" xfId="0" applyAlignment="1">
      <alignment vertical="top"/>
    </xf>
    <xf numFmtId="44" fontId="0" fillId="6" borderId="17" xfId="1" applyFont="1" applyFill="1" applyBorder="1"/>
    <xf numFmtId="44" fontId="0" fillId="6" borderId="15" xfId="1" applyFont="1" applyFill="1" applyBorder="1"/>
    <xf numFmtId="0" fontId="2" fillId="7" borderId="14" xfId="0" applyFont="1" applyFill="1" applyBorder="1"/>
    <xf numFmtId="0" fontId="2" fillId="7" borderId="15" xfId="0" applyFont="1" applyFill="1" applyBorder="1"/>
    <xf numFmtId="0" fontId="0" fillId="7" borderId="15" xfId="0" applyFill="1" applyBorder="1"/>
    <xf numFmtId="44" fontId="0" fillId="7" borderId="16" xfId="1" applyFont="1" applyFill="1" applyBorder="1"/>
    <xf numFmtId="0" fontId="7" fillId="0" borderId="0" xfId="0" applyFont="1"/>
    <xf numFmtId="0" fontId="4" fillId="0" borderId="0" xfId="0" applyFont="1" applyAlignment="1">
      <alignment horizontal="left"/>
    </xf>
    <xf numFmtId="0" fontId="8" fillId="0" borderId="0" xfId="0" applyFont="1"/>
    <xf numFmtId="44" fontId="0" fillId="0" borderId="0" xfId="0" applyNumberFormat="1"/>
    <xf numFmtId="0" fontId="2" fillId="0" borderId="0" xfId="0" applyFont="1"/>
    <xf numFmtId="0" fontId="0" fillId="0" borderId="0" xfId="0" applyProtection="1">
      <protection locked="0"/>
    </xf>
    <xf numFmtId="0" fontId="4" fillId="0" borderId="0" xfId="0" applyFont="1" applyAlignment="1" applyProtection="1">
      <alignment horizontal="left"/>
      <protection locked="0"/>
    </xf>
    <xf numFmtId="0" fontId="0" fillId="2" borderId="13" xfId="0" applyFill="1" applyBorder="1" applyAlignment="1" applyProtection="1">
      <alignment horizontal="left" vertical="top"/>
      <protection locked="0"/>
    </xf>
    <xf numFmtId="0" fontId="0" fillId="0" borderId="0" xfId="0" applyAlignment="1" applyProtection="1">
      <alignment horizontal="left" vertical="top"/>
      <protection locked="0"/>
    </xf>
    <xf numFmtId="1" fontId="6" fillId="0" borderId="0" xfId="0" applyNumberFormat="1" applyFont="1" applyProtection="1">
      <protection locked="0"/>
    </xf>
    <xf numFmtId="2" fontId="6" fillId="0" borderId="0" xfId="0" applyNumberFormat="1" applyFont="1" applyAlignment="1" applyProtection="1">
      <alignment horizontal="center"/>
      <protection locked="0"/>
    </xf>
    <xf numFmtId="2" fontId="6" fillId="0" borderId="0" xfId="1" applyNumberFormat="1" applyFont="1" applyFill="1" applyBorder="1" applyProtection="1">
      <protection locked="0"/>
    </xf>
    <xf numFmtId="0" fontId="6" fillId="0" borderId="0" xfId="0" applyFont="1" applyProtection="1">
      <protection locked="0"/>
    </xf>
    <xf numFmtId="44" fontId="6" fillId="0" borderId="21" xfId="1" applyFont="1"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7" fillId="0" borderId="0" xfId="0" applyFont="1" applyProtection="1">
      <protection locked="0"/>
    </xf>
    <xf numFmtId="0" fontId="8" fillId="0" borderId="0" xfId="0" applyFont="1" applyProtection="1">
      <protection locked="0"/>
    </xf>
    <xf numFmtId="44" fontId="0" fillId="6" borderId="17" xfId="1" applyFont="1" applyFill="1" applyBorder="1" applyProtection="1"/>
    <xf numFmtId="44" fontId="0" fillId="7" borderId="16" xfId="1" applyFont="1" applyFill="1" applyBorder="1" applyProtection="1"/>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0" xfId="0" applyFont="1" applyAlignment="1" applyProtection="1">
      <alignment horizontal="center" vertical="top" wrapText="1"/>
      <protection locked="0"/>
    </xf>
    <xf numFmtId="0" fontId="2" fillId="0" borderId="0" xfId="0" applyFont="1" applyAlignment="1" applyProtection="1">
      <alignment vertical="top"/>
      <protection locked="0"/>
    </xf>
    <xf numFmtId="0" fontId="5" fillId="10" borderId="12" xfId="0" applyFont="1" applyFill="1" applyBorder="1" applyProtection="1">
      <protection locked="0"/>
    </xf>
    <xf numFmtId="0" fontId="0" fillId="2" borderId="19" xfId="0" applyFill="1" applyBorder="1" applyProtection="1">
      <protection locked="0"/>
    </xf>
    <xf numFmtId="0" fontId="5" fillId="10" borderId="12" xfId="0" applyFont="1" applyFill="1" applyBorder="1"/>
    <xf numFmtId="0" fontId="0" fillId="2" borderId="25" xfId="0" applyFill="1" applyBorder="1" applyAlignment="1" applyProtection="1">
      <alignment horizontal="left" vertical="top"/>
      <protection locked="0"/>
    </xf>
    <xf numFmtId="2" fontId="6" fillId="3" borderId="25" xfId="0" applyNumberFormat="1" applyFont="1" applyFill="1" applyBorder="1" applyAlignment="1">
      <alignment horizontal="center"/>
    </xf>
    <xf numFmtId="0" fontId="0" fillId="10" borderId="25" xfId="0" applyFill="1" applyBorder="1" applyProtection="1">
      <protection locked="0"/>
    </xf>
    <xf numFmtId="44" fontId="6" fillId="5" borderId="25" xfId="1" applyFont="1" applyFill="1" applyBorder="1" applyProtection="1"/>
    <xf numFmtId="0" fontId="2" fillId="6" borderId="15" xfId="0" applyFont="1" applyFill="1" applyBorder="1"/>
    <xf numFmtId="0" fontId="6" fillId="10" borderId="25" xfId="0" applyFont="1" applyFill="1" applyBorder="1" applyAlignment="1" applyProtection="1">
      <alignment vertical="center"/>
      <protection locked="0"/>
    </xf>
    <xf numFmtId="1" fontId="6" fillId="2" borderId="25" xfId="0" applyNumberFormat="1" applyFont="1" applyFill="1" applyBorder="1" applyProtection="1">
      <protection locked="0"/>
    </xf>
    <xf numFmtId="0" fontId="5" fillId="3" borderId="25" xfId="0" applyFont="1" applyFill="1" applyBorder="1" applyAlignment="1">
      <alignment horizontal="center" vertical="center"/>
    </xf>
    <xf numFmtId="0" fontId="6" fillId="3" borderId="25" xfId="0" applyFont="1" applyFill="1" applyBorder="1"/>
    <xf numFmtId="2" fontId="6" fillId="3" borderId="25" xfId="1" applyNumberFormat="1" applyFont="1" applyFill="1" applyBorder="1"/>
    <xf numFmtId="0" fontId="0" fillId="4" borderId="25" xfId="0" applyFill="1" applyBorder="1"/>
    <xf numFmtId="44" fontId="6" fillId="5" borderId="25" xfId="1" applyFont="1" applyFill="1" applyBorder="1"/>
    <xf numFmtId="0" fontId="8" fillId="0" borderId="25" xfId="0" applyFont="1" applyBorder="1" applyAlignment="1">
      <alignment wrapText="1"/>
    </xf>
    <xf numFmtId="0" fontId="0" fillId="0" borderId="25" xfId="0" applyBorder="1" applyAlignment="1">
      <alignment wrapText="1"/>
    </xf>
    <xf numFmtId="0" fontId="0" fillId="0" borderId="25" xfId="0" applyBorder="1"/>
    <xf numFmtId="0" fontId="2" fillId="4" borderId="25" xfId="0" applyFont="1" applyFill="1" applyBorder="1"/>
    <xf numFmtId="0" fontId="2" fillId="5" borderId="25" xfId="0" applyFont="1" applyFill="1" applyBorder="1"/>
    <xf numFmtId="44" fontId="0" fillId="5" borderId="25" xfId="1" applyFont="1" applyFill="1" applyBorder="1"/>
    <xf numFmtId="6" fontId="0" fillId="5" borderId="25" xfId="1" applyNumberFormat="1" applyFont="1" applyFill="1" applyBorder="1"/>
    <xf numFmtId="0" fontId="6" fillId="3" borderId="25" xfId="0" applyFont="1" applyFill="1" applyBorder="1" applyAlignment="1">
      <alignment horizontal="center"/>
    </xf>
    <xf numFmtId="0" fontId="8" fillId="0" borderId="25" xfId="0" applyFont="1" applyBorder="1"/>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1" fillId="0" borderId="0" xfId="0" applyFont="1"/>
    <xf numFmtId="0" fontId="0" fillId="2" borderId="19" xfId="0" applyFill="1" applyBorder="1" applyAlignment="1" applyProtection="1">
      <alignment horizontal="left" vertical="top" wrapText="1"/>
      <protection locked="0"/>
    </xf>
    <xf numFmtId="0" fontId="0" fillId="0" borderId="0" xfId="0" applyAlignment="1" applyProtection="1">
      <alignment wrapText="1"/>
      <protection locked="0"/>
    </xf>
    <xf numFmtId="0" fontId="0" fillId="2" borderId="18" xfId="0" applyFill="1" applyBorder="1" applyAlignment="1" applyProtection="1">
      <alignment horizontal="left" vertical="top" wrapText="1"/>
      <protection locked="0"/>
    </xf>
    <xf numFmtId="0" fontId="14" fillId="0" borderId="0" xfId="0" applyFont="1" applyAlignment="1">
      <alignment wrapText="1"/>
    </xf>
    <xf numFmtId="0" fontId="5" fillId="2" borderId="13" xfId="0" applyFont="1" applyFill="1" applyBorder="1" applyAlignment="1" applyProtection="1">
      <alignment horizontal="left" vertical="top"/>
      <protection locked="0"/>
    </xf>
    <xf numFmtId="1" fontId="6" fillId="2" borderId="25" xfId="0" applyNumberFormat="1" applyFont="1" applyFill="1" applyBorder="1" applyAlignment="1" applyProtection="1">
      <alignment horizontal="left" vertical="center" wrapText="1"/>
      <protection locked="0"/>
    </xf>
    <xf numFmtId="0" fontId="5" fillId="10" borderId="25" xfId="0" applyFont="1" applyFill="1" applyBorder="1" applyProtection="1">
      <protection locked="0"/>
    </xf>
    <xf numFmtId="0" fontId="15" fillId="0" borderId="0" xfId="0" applyFont="1" applyAlignment="1" applyProtection="1">
      <alignment horizontal="left"/>
      <protection locked="0"/>
    </xf>
    <xf numFmtId="0" fontId="0" fillId="0" borderId="0" xfId="0" applyAlignment="1" applyProtection="1">
      <alignment vertical="top" wrapText="1"/>
      <protection locked="0"/>
    </xf>
    <xf numFmtId="0" fontId="7" fillId="0" borderId="0" xfId="0" applyFont="1" applyAlignment="1" applyProtection="1">
      <alignment wrapText="1"/>
      <protection locked="0"/>
    </xf>
    <xf numFmtId="0" fontId="8" fillId="0" borderId="0" xfId="0" applyFont="1" applyAlignment="1" applyProtection="1">
      <alignment wrapText="1"/>
      <protection locked="0"/>
    </xf>
    <xf numFmtId="0" fontId="5" fillId="2" borderId="18" xfId="0" applyFont="1" applyFill="1" applyBorder="1" applyAlignment="1" applyProtection="1">
      <alignment horizontal="left" vertical="top" wrapText="1"/>
      <protection locked="0"/>
    </xf>
    <xf numFmtId="0" fontId="0" fillId="0" borderId="33" xfId="0" applyBorder="1"/>
    <xf numFmtId="0" fontId="7" fillId="0" borderId="34" xfId="0" applyFont="1" applyBorder="1"/>
    <xf numFmtId="0" fontId="7" fillId="0" borderId="22" xfId="0" applyFont="1" applyBorder="1"/>
    <xf numFmtId="0" fontId="0" fillId="0" borderId="19" xfId="0" applyBorder="1"/>
    <xf numFmtId="44" fontId="0" fillId="0" borderId="13" xfId="0" applyNumberFormat="1" applyBorder="1"/>
    <xf numFmtId="44" fontId="0" fillId="0" borderId="32" xfId="0" applyNumberFormat="1" applyBorder="1"/>
    <xf numFmtId="0" fontId="5" fillId="2" borderId="22" xfId="0" applyFont="1" applyFill="1" applyBorder="1" applyAlignment="1">
      <alignment horizontal="center" vertical="center" wrapText="1"/>
    </xf>
    <xf numFmtId="0" fontId="6" fillId="2" borderId="13" xfId="0" applyFont="1" applyFill="1" applyBorder="1" applyAlignment="1" applyProtection="1">
      <alignment horizontal="center" vertical="center" wrapText="1"/>
      <protection locked="0"/>
    </xf>
    <xf numFmtId="0" fontId="5" fillId="11" borderId="25"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5" borderId="25"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2" fontId="6" fillId="2" borderId="25" xfId="0" applyNumberFormat="1" applyFont="1" applyFill="1" applyBorder="1" applyAlignment="1" applyProtection="1">
      <alignment horizontal="center"/>
      <protection locked="0"/>
    </xf>
    <xf numFmtId="2" fontId="6" fillId="2" borderId="25" xfId="1" applyNumberFormat="1" applyFont="1" applyFill="1" applyBorder="1" applyProtection="1">
      <protection locked="0"/>
    </xf>
    <xf numFmtId="0" fontId="6" fillId="2" borderId="25" xfId="0" applyFont="1" applyFill="1" applyBorder="1" applyProtection="1">
      <protection locked="0"/>
    </xf>
    <xf numFmtId="0" fontId="7" fillId="2" borderId="22"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protection locked="0"/>
    </xf>
    <xf numFmtId="0" fontId="6" fillId="11" borderId="2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1" fontId="6" fillId="2" borderId="25" xfId="0" applyNumberFormat="1" applyFont="1" applyFill="1" applyBorder="1" applyAlignment="1" applyProtection="1">
      <alignment vertical="center"/>
      <protection locked="0"/>
    </xf>
    <xf numFmtId="2" fontId="6" fillId="5" borderId="25" xfId="0" applyNumberFormat="1" applyFont="1" applyFill="1" applyBorder="1" applyAlignment="1">
      <alignment horizontal="center" vertical="center"/>
    </xf>
    <xf numFmtId="2" fontId="6" fillId="2" borderId="25" xfId="1" applyNumberFormat="1" applyFont="1" applyFill="1" applyBorder="1" applyAlignment="1" applyProtection="1">
      <alignment vertical="center"/>
      <protection locked="0"/>
    </xf>
    <xf numFmtId="0" fontId="6" fillId="2" borderId="25" xfId="0" applyFont="1" applyFill="1" applyBorder="1" applyAlignment="1" applyProtection="1">
      <alignment vertical="center"/>
      <protection locked="0"/>
    </xf>
    <xf numFmtId="0" fontId="0" fillId="2" borderId="18"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2" fontId="6" fillId="2" borderId="25" xfId="0" applyNumberFormat="1" applyFont="1" applyFill="1" applyBorder="1" applyAlignment="1" applyProtection="1">
      <alignment horizontal="center" vertical="center"/>
      <protection locked="0"/>
    </xf>
    <xf numFmtId="0" fontId="0" fillId="11" borderId="25" xfId="0"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5" fillId="10" borderId="12" xfId="0" applyFont="1" applyFill="1" applyBorder="1" applyAlignment="1" applyProtection="1">
      <alignment horizontal="center" vertical="center"/>
      <protection locked="0"/>
    </xf>
    <xf numFmtId="0" fontId="5" fillId="10" borderId="12" xfId="0" applyFont="1" applyFill="1" applyBorder="1" applyAlignment="1">
      <alignment horizontal="center" vertical="center"/>
    </xf>
    <xf numFmtId="0" fontId="5" fillId="2" borderId="22" xfId="0" applyFont="1" applyFill="1" applyBorder="1" applyAlignment="1">
      <alignment horizontal="center" vertical="center"/>
    </xf>
    <xf numFmtId="2" fontId="6" fillId="12" borderId="25" xfId="0" applyNumberFormat="1" applyFont="1" applyFill="1" applyBorder="1" applyAlignment="1">
      <alignment horizontal="center"/>
    </xf>
    <xf numFmtId="44" fontId="6" fillId="12" borderId="25" xfId="1" applyFont="1" applyFill="1" applyBorder="1" applyProtection="1"/>
    <xf numFmtId="0" fontId="6" fillId="2" borderId="25" xfId="0" applyFont="1" applyFill="1" applyBorder="1" applyAlignment="1" applyProtection="1">
      <alignment horizontal="center" vertical="center"/>
      <protection locked="0"/>
    </xf>
    <xf numFmtId="0" fontId="6" fillId="2" borderId="13" xfId="0" applyFont="1" applyFill="1" applyBorder="1" applyAlignment="1" applyProtection="1">
      <alignment wrapText="1"/>
      <protection locked="0"/>
    </xf>
    <xf numFmtId="0" fontId="5" fillId="2" borderId="13" xfId="0" applyFont="1" applyFill="1" applyBorder="1" applyAlignment="1" applyProtection="1">
      <alignment horizontal="center" vertical="top" wrapText="1"/>
      <protection locked="0"/>
    </xf>
    <xf numFmtId="0" fontId="6" fillId="2" borderId="13" xfId="0" applyFont="1" applyFill="1" applyBorder="1" applyProtection="1">
      <protection locked="0"/>
    </xf>
    <xf numFmtId="44" fontId="6" fillId="12" borderId="25" xfId="1" applyFont="1" applyFill="1" applyBorder="1" applyAlignment="1" applyProtection="1">
      <alignment wrapText="1"/>
    </xf>
    <xf numFmtId="2" fontId="6" fillId="2" borderId="25" xfId="1" applyNumberFormat="1"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center"/>
      <protection locked="0"/>
    </xf>
    <xf numFmtId="0" fontId="6" fillId="12" borderId="13" xfId="0" applyFont="1" applyFill="1" applyBorder="1" applyAlignment="1" applyProtection="1">
      <alignment horizontal="center" vertical="center" wrapText="1"/>
      <protection locked="0"/>
    </xf>
    <xf numFmtId="0" fontId="6" fillId="10" borderId="25" xfId="0" applyFont="1" applyFill="1" applyBorder="1" applyAlignment="1" applyProtection="1">
      <alignment horizontal="center" vertical="center"/>
      <protection locked="0"/>
    </xf>
    <xf numFmtId="0" fontId="6" fillId="12" borderId="25" xfId="0" applyFont="1" applyFill="1" applyBorder="1" applyAlignment="1" applyProtection="1">
      <alignment horizontal="center" vertical="center" wrapText="1"/>
      <protection locked="0"/>
    </xf>
    <xf numFmtId="0" fontId="7" fillId="12" borderId="12" xfId="0" applyFont="1" applyFill="1" applyBorder="1" applyAlignment="1" applyProtection="1">
      <alignment horizontal="center" vertical="center" wrapText="1"/>
      <protection locked="0"/>
    </xf>
    <xf numFmtId="0" fontId="5" fillId="12" borderId="12" xfId="0" applyFont="1" applyFill="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0" fillId="2" borderId="19" xfId="0" applyFill="1" applyBorder="1" applyAlignment="1" applyProtection="1">
      <alignment horizontal="left" vertical="center" wrapText="1"/>
      <protection locked="0"/>
    </xf>
    <xf numFmtId="1" fontId="6" fillId="2" borderId="25" xfId="0" applyNumberFormat="1" applyFont="1" applyFill="1" applyBorder="1" applyAlignment="1" applyProtection="1">
      <alignment horizontal="left" vertical="center"/>
      <protection locked="0"/>
    </xf>
    <xf numFmtId="2" fontId="6" fillId="12" borderId="25" xfId="0" applyNumberFormat="1" applyFont="1" applyFill="1" applyBorder="1" applyAlignment="1">
      <alignment horizontal="left" vertical="center"/>
    </xf>
    <xf numFmtId="2" fontId="6" fillId="2" borderId="25" xfId="1" applyNumberFormat="1" applyFont="1" applyFill="1" applyBorder="1" applyAlignment="1" applyProtection="1">
      <alignment horizontal="left" vertical="center"/>
      <protection locked="0"/>
    </xf>
    <xf numFmtId="0" fontId="0" fillId="2" borderId="18" xfId="0" applyFill="1" applyBorder="1" applyAlignment="1" applyProtection="1">
      <alignment horizontal="left" vertical="center" wrapText="1"/>
      <protection locked="0"/>
    </xf>
    <xf numFmtId="1" fontId="5" fillId="2" borderId="25" xfId="0" applyNumberFormat="1" applyFont="1" applyFill="1" applyBorder="1" applyAlignment="1" applyProtection="1">
      <alignment vertical="center"/>
      <protection locked="0"/>
    </xf>
    <xf numFmtId="0" fontId="2" fillId="11" borderId="25" xfId="0" applyFont="1" applyFill="1" applyBorder="1" applyAlignment="1" applyProtection="1">
      <alignment horizontal="center" vertical="center"/>
      <protection locked="0"/>
    </xf>
    <xf numFmtId="0" fontId="0" fillId="0" borderId="0" xfId="0" applyAlignment="1">
      <alignment horizontal="left"/>
    </xf>
    <xf numFmtId="0" fontId="6" fillId="11" borderId="11" xfId="0" applyFont="1" applyFill="1" applyBorder="1" applyAlignment="1" applyProtection="1">
      <alignment horizontal="center" vertical="center"/>
      <protection locked="0"/>
    </xf>
    <xf numFmtId="0" fontId="6" fillId="11" borderId="25" xfId="0" applyFont="1" applyFill="1" applyBorder="1" applyAlignment="1" applyProtection="1">
      <alignment horizontal="center" vertical="center"/>
      <protection locked="0"/>
    </xf>
    <xf numFmtId="0" fontId="0" fillId="2" borderId="33" xfId="0" applyFill="1" applyBorder="1" applyAlignment="1" applyProtection="1">
      <alignment horizontal="left" vertical="center"/>
      <protection locked="0"/>
    </xf>
    <xf numFmtId="0" fontId="0" fillId="10" borderId="10" xfId="0" applyFill="1" applyBorder="1" applyProtection="1">
      <protection locked="0"/>
    </xf>
    <xf numFmtId="0" fontId="0" fillId="2" borderId="10" xfId="0" applyFill="1" applyBorder="1" applyAlignment="1" applyProtection="1">
      <alignment horizontal="left" vertical="center"/>
      <protection locked="0"/>
    </xf>
    <xf numFmtId="44" fontId="0" fillId="6" borderId="35" xfId="1" applyFont="1" applyFill="1" applyBorder="1" applyProtection="1"/>
    <xf numFmtId="0" fontId="2" fillId="6" borderId="36" xfId="0" applyFont="1" applyFill="1" applyBorder="1"/>
    <xf numFmtId="0" fontId="2" fillId="11" borderId="37" xfId="0" applyFont="1" applyFill="1" applyBorder="1" applyAlignment="1" applyProtection="1">
      <alignment horizontal="center" vertical="center"/>
      <protection locked="0"/>
    </xf>
    <xf numFmtId="165" fontId="2" fillId="11" borderId="37"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11" borderId="25" xfId="0" applyFill="1" applyBorder="1" applyAlignment="1" applyProtection="1">
      <alignment horizontal="center" vertical="center" wrapText="1"/>
      <protection locked="0"/>
    </xf>
    <xf numFmtId="165" fontId="0" fillId="11" borderId="25" xfId="0" applyNumberFormat="1" applyFill="1" applyBorder="1" applyAlignment="1" applyProtection="1">
      <alignment horizontal="center" vertical="center"/>
      <protection locked="0"/>
    </xf>
    <xf numFmtId="165" fontId="2" fillId="11" borderId="25"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11" borderId="25" xfId="0" applyFill="1" applyBorder="1" applyAlignment="1" applyProtection="1">
      <alignment horizontal="center" vertical="center"/>
      <protection locked="0"/>
    </xf>
    <xf numFmtId="165" fontId="0" fillId="11" borderId="25" xfId="0" applyNumberFormat="1" applyFill="1" applyBorder="1" applyAlignment="1">
      <alignment horizontal="center" vertical="center"/>
    </xf>
    <xf numFmtId="165" fontId="2" fillId="11" borderId="25" xfId="0" applyNumberFormat="1" applyFont="1" applyFill="1" applyBorder="1" applyAlignment="1">
      <alignment horizontal="center" vertical="center"/>
    </xf>
    <xf numFmtId="0" fontId="0" fillId="11" borderId="10" xfId="0" applyFill="1" applyBorder="1" applyAlignment="1" applyProtection="1">
      <alignment horizontal="center" vertical="center"/>
      <protection locked="0"/>
    </xf>
    <xf numFmtId="0" fontId="0" fillId="13" borderId="0" xfId="0" applyFill="1" applyAlignment="1" applyProtection="1">
      <alignment horizontal="center" vertical="center"/>
      <protection locked="0"/>
    </xf>
    <xf numFmtId="164" fontId="0" fillId="0" borderId="10" xfId="0" applyNumberFormat="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164" fontId="0" fillId="0" borderId="19" xfId="0" applyNumberFormat="1" applyBorder="1" applyAlignment="1">
      <alignment horizontal="center" vertical="center"/>
    </xf>
    <xf numFmtId="164" fontId="0" fillId="0" borderId="25" xfId="0" applyNumberFormat="1" applyBorder="1" applyAlignment="1">
      <alignment horizontal="center" vertical="center"/>
    </xf>
    <xf numFmtId="0" fontId="0" fillId="0" borderId="13" xfId="0" applyBorder="1" applyAlignment="1">
      <alignment horizontal="center" vertical="center"/>
    </xf>
    <xf numFmtId="164" fontId="0" fillId="0" borderId="33" xfId="0" applyNumberFormat="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11" borderId="25" xfId="0" applyFill="1" applyBorder="1" applyAlignment="1">
      <alignment horizontal="center" vertical="center"/>
    </xf>
    <xf numFmtId="0" fontId="5" fillId="11" borderId="2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10" borderId="25" xfId="0" applyFont="1" applyFill="1" applyBorder="1" applyAlignment="1" applyProtection="1">
      <alignment horizontal="center" vertical="center"/>
      <protection locked="0"/>
    </xf>
    <xf numFmtId="0" fontId="0" fillId="11" borderId="10" xfId="0" applyFill="1" applyBorder="1" applyAlignment="1" applyProtection="1">
      <alignment horizontal="center" vertical="center" wrapText="1"/>
      <protection locked="0"/>
    </xf>
    <xf numFmtId="165" fontId="0" fillId="11" borderId="10" xfId="0" applyNumberFormat="1"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165" fontId="0" fillId="0" borderId="0" xfId="0" applyNumberFormat="1" applyAlignment="1" applyProtection="1">
      <alignment horizontal="center" vertical="center"/>
      <protection locked="0"/>
    </xf>
    <xf numFmtId="0" fontId="5" fillId="11" borderId="11" xfId="0" applyFont="1" applyFill="1" applyBorder="1" applyAlignment="1" applyProtection="1">
      <alignment horizontal="center" vertical="center"/>
      <protection locked="0"/>
    </xf>
    <xf numFmtId="165" fontId="0" fillId="0" borderId="0" xfId="0" applyNumberFormat="1" applyAlignment="1">
      <alignment horizontal="center"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0" fontId="5" fillId="2" borderId="19" xfId="0" applyFont="1" applyFill="1" applyBorder="1" applyProtection="1">
      <protection locked="0"/>
    </xf>
    <xf numFmtId="44" fontId="6" fillId="12" borderId="25" xfId="1" applyFont="1" applyFill="1" applyBorder="1" applyAlignment="1" applyProtection="1">
      <alignment horizontal="center" vertical="center" wrapText="1"/>
    </xf>
    <xf numFmtId="0" fontId="0" fillId="11" borderId="25" xfId="0" applyFill="1" applyBorder="1" applyProtection="1">
      <protection locked="0"/>
    </xf>
    <xf numFmtId="0" fontId="0" fillId="11" borderId="38" xfId="0" applyFill="1" applyBorder="1" applyAlignment="1" applyProtection="1">
      <alignment horizontal="left" vertical="center"/>
      <protection locked="0"/>
    </xf>
    <xf numFmtId="0" fontId="6" fillId="11" borderId="25" xfId="0" applyFont="1" applyFill="1" applyBorder="1" applyAlignment="1" applyProtection="1">
      <alignment vertical="center"/>
      <protection locked="0"/>
    </xf>
    <xf numFmtId="0" fontId="2" fillId="11" borderId="25" xfId="0" applyFont="1" applyFill="1" applyBorder="1" applyAlignment="1" applyProtection="1">
      <alignment vertical="center"/>
      <protection locked="0"/>
    </xf>
    <xf numFmtId="0" fontId="2" fillId="11" borderId="25" xfId="0" applyFont="1" applyFill="1" applyBorder="1" applyAlignment="1" applyProtection="1">
      <alignment horizontal="center" vertical="center"/>
      <protection locked="0"/>
    </xf>
    <xf numFmtId="0" fontId="2" fillId="11" borderId="25" xfId="0" applyFont="1" applyFill="1" applyBorder="1" applyAlignment="1">
      <alignment horizontal="center" vertical="center"/>
    </xf>
    <xf numFmtId="0" fontId="0" fillId="0" borderId="25" xfId="0" applyBorder="1" applyAlignment="1">
      <alignment horizontal="center" vertical="center"/>
    </xf>
    <xf numFmtId="0" fontId="3" fillId="8" borderId="1"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2" fillId="2" borderId="25" xfId="0" applyFont="1"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0" borderId="0" xfId="0" applyFont="1" applyAlignment="1" applyProtection="1">
      <alignment horizontal="left" vertical="top" wrapText="1"/>
      <protection locked="0"/>
    </xf>
    <xf numFmtId="0" fontId="0" fillId="0" borderId="0" xfId="0" applyAlignment="1">
      <alignment horizontal="left"/>
    </xf>
    <xf numFmtId="0" fontId="0" fillId="11" borderId="25" xfId="0" applyFill="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2" fillId="11" borderId="13"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xf numFmtId="0" fontId="2" fillId="0" borderId="0" xfId="0" applyFont="1" applyAlignment="1" applyProtection="1">
      <alignment horizontal="center" vertical="top" wrapText="1"/>
      <protection locked="0"/>
    </xf>
    <xf numFmtId="0" fontId="0" fillId="0" borderId="0" xfId="0"/>
    <xf numFmtId="0" fontId="0" fillId="0" borderId="25" xfId="0" applyBorder="1"/>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0" xfId="0" applyFont="1" applyFill="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20" xfId="0" applyFont="1" applyBorder="1" applyAlignment="1">
      <alignment horizontal="left"/>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5" xfId="0" applyFont="1" applyFill="1" applyBorder="1" applyAlignment="1">
      <alignment horizont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0" fillId="9" borderId="10" xfId="0" applyFill="1" applyBorder="1" applyAlignment="1">
      <alignment horizontal="center"/>
    </xf>
    <xf numFmtId="0" fontId="0" fillId="9" borderId="12" xfId="0" applyFill="1" applyBorder="1" applyAlignment="1">
      <alignment horizontal="center"/>
    </xf>
    <xf numFmtId="0" fontId="2" fillId="6" borderId="15" xfId="0" applyFont="1" applyFill="1" applyBorder="1" applyAlignment="1">
      <alignment horizontal="center"/>
    </xf>
    <xf numFmtId="0" fontId="2" fillId="4" borderId="10" xfId="0" applyFont="1" applyFill="1" applyBorder="1" applyAlignment="1">
      <alignment horizontal="center"/>
    </xf>
    <xf numFmtId="0" fontId="2" fillId="4" borderId="12" xfId="0" applyFont="1" applyFill="1" applyBorder="1" applyAlignment="1">
      <alignment horizontal="center"/>
    </xf>
    <xf numFmtId="0" fontId="5" fillId="5" borderId="25" xfId="0" applyFont="1" applyFill="1" applyBorder="1" applyAlignment="1">
      <alignment horizontal="center" vertical="center" wrapText="1"/>
    </xf>
    <xf numFmtId="0" fontId="2" fillId="3" borderId="13"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2">
    <cellStyle name="Currency" xfId="1" builtinId="4"/>
    <cellStyle name="Normal" xfId="0" builtinId="0"/>
  </cellStyles>
  <dxfs count="272">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bottom style="thin">
          <color rgb="FF000000"/>
        </bottom>
      </border>
    </dxf>
    <dxf>
      <border outline="0">
        <left style="thin">
          <color auto="1"/>
        </left>
        <right style="thin">
          <color rgb="FF000000"/>
        </right>
        <top style="thin">
          <color rgb="FF000000"/>
        </top>
        <bottom style="thin">
          <color rgb="FF000000"/>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rgb="FF000000"/>
        </left>
        <right style="thin">
          <color rgb="FF000000"/>
        </right>
        <top style="thin">
          <color rgb="FF000000"/>
        </top>
        <bottom style="thin">
          <color rgb="FF000000"/>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bottom style="thin">
          <color rgb="FF000000"/>
        </bottom>
      </border>
    </dxf>
    <dxf>
      <border outline="0">
        <left style="thin">
          <color auto="1"/>
        </left>
        <right style="thin">
          <color rgb="FF000000"/>
        </right>
        <top style="thin">
          <color rgb="FF000000"/>
        </top>
        <bottom style="thin">
          <color rgb="FF000000"/>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rgb="FF000000"/>
        </left>
        <right style="thin">
          <color rgb="FF000000"/>
        </right>
        <top style="thin">
          <color rgb="FF000000"/>
        </top>
        <bottom style="thin">
          <color rgb="FF000000"/>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bottom style="thin">
          <color rgb="FF000000"/>
        </bottom>
      </border>
    </dxf>
    <dxf>
      <border outline="0">
        <left style="thin">
          <color auto="1"/>
        </left>
        <right style="thin">
          <color rgb="FF000000"/>
        </right>
        <top style="thin">
          <color rgb="FF000000"/>
        </top>
        <bottom style="thin">
          <color rgb="FF000000"/>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rgb="FF000000"/>
        </left>
        <right style="thin">
          <color rgb="FF000000"/>
        </right>
        <top style="thin">
          <color rgb="FF000000"/>
        </top>
        <bottom style="thin">
          <color rgb="FF000000"/>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ont>
        <strike val="0"/>
        <outline val="0"/>
        <shadow val="0"/>
        <u val="none"/>
        <vertAlign val="baseline"/>
        <color auto="1"/>
        <name val="Calibri"/>
        <family val="2"/>
        <scheme val="minor"/>
      </font>
      <fill>
        <patternFill>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ont>
        <strike val="0"/>
        <outline val="0"/>
        <shadow val="0"/>
        <u val="none"/>
        <vertAlign val="baseline"/>
        <color auto="1"/>
        <name val="Calibri"/>
        <family val="2"/>
        <scheme val="minor"/>
      </font>
      <fill>
        <patternFill patternType="solid">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399975585192419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ont>
        <strike val="0"/>
        <outline val="0"/>
        <shadow val="0"/>
        <u val="none"/>
        <vertAlign val="baseline"/>
        <color auto="1"/>
        <name val="Calibri"/>
        <family val="2"/>
        <scheme val="minor"/>
      </font>
      <fill>
        <patternFill>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alignment horizontal="center" vertical="center" textRotation="0" indent="0" justifyLastLine="0" shrinkToFit="0" readingOrder="0"/>
    </dxf>
    <dxf>
      <fill>
        <patternFill patternType="solid">
          <fgColor indexed="64"/>
          <bgColor theme="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center" vertical="center" textRotation="0" wrapText="1"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ont>
        <strike val="0"/>
        <outline val="0"/>
        <shadow val="0"/>
        <u val="none"/>
        <vertAlign val="baseline"/>
        <color auto="1"/>
        <name val="Calibri"/>
        <family val="2"/>
        <scheme val="minor"/>
      </font>
      <fill>
        <patternFill patternType="solid">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399975585192419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horizontal="center" vertical="center" textRotation="0" indent="0" justifyLastLine="0" shrinkToFit="0" readingOrder="0"/>
    </dxf>
    <dxf>
      <numFmt numFmtId="34" formatCode="_-&quot;£&quot;* #,##0.00_-;\-&quot;£&quot;* #,##0.00_-;_-&quot;£&quot;* &quot;-&quot;??_-;_-@_-"/>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164" formatCode="[$-F800]dddd\,\ mmmm\ dd\,\ 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dxf>
    <dxf>
      <numFmt numFmtId="164" formatCode="[$-F800]dddd\,\ mmmm\ dd\,\ yyyy"/>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auto="1"/>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9524</xdr:rowOff>
    </xdr:from>
    <xdr:ext cx="10989469" cy="8813007"/>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9524"/>
          <a:ext cx="10989469" cy="88130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n-GB" sz="1100" b="0" i="0" u="sng">
              <a:solidFill>
                <a:schemeClr val="tx1"/>
              </a:solidFill>
              <a:effectLst/>
              <a:latin typeface="Arial" panose="020B0604020202020204" pitchFamily="34" charset="0"/>
              <a:ea typeface="+mn-ea"/>
              <a:cs typeface="Arial" panose="020B0604020202020204" pitchFamily="34" charset="0"/>
            </a:rPr>
            <a:t>Provision Map Guidance – Individual Provision Maps</a:t>
          </a:r>
          <a:r>
            <a:rPr lang="en-GB" sz="1100" b="0" i="0">
              <a:solidFill>
                <a:schemeClr val="tx1"/>
              </a:solidFill>
              <a:effectLst/>
              <a:latin typeface="Arial" panose="020B0604020202020204" pitchFamily="34" charset="0"/>
              <a:ea typeface="+mn-ea"/>
              <a:cs typeface="Arial" panose="020B0604020202020204" pitchFamily="34" charset="0"/>
            </a:rPr>
            <a:t> </a:t>
          </a:r>
        </a:p>
        <a:p>
          <a:pPr rtl="0" fontAlgn="base"/>
          <a:r>
            <a:rPr lang="en-GB" sz="1100" b="0" i="0">
              <a:solidFill>
                <a:schemeClr val="tx1"/>
              </a:solidFill>
              <a:effectLst/>
              <a:latin typeface="Arial" panose="020B0604020202020204" pitchFamily="34" charset="0"/>
              <a:ea typeface="+mn-ea"/>
              <a:cs typeface="Arial" panose="020B0604020202020204" pitchFamily="34" charset="0"/>
            </a:rPr>
            <a:t>A costed provision map intends to support the graduated approach by recording the special educational provision. </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rtl="0" fontAlgn="base"/>
          <a:r>
            <a:rPr lang="en-GB" sz="1100" b="1" i="0" u="sng">
              <a:solidFill>
                <a:schemeClr val="accent6">
                  <a:lumMod val="50000"/>
                </a:schemeClr>
              </a:solidFill>
              <a:effectLst/>
              <a:latin typeface="Arial" panose="020B0604020202020204" pitchFamily="34" charset="0"/>
              <a:ea typeface="+mn-ea"/>
              <a:cs typeface="Arial" panose="020B0604020202020204" pitchFamily="34" charset="0"/>
            </a:rPr>
            <a:t>DO:</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Start at the very beginning - consider any</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personalised provision in place for the child as soon as they come onto site, e.g. Personalised meet and greet (it may help to break down the child's time in the setting and the level of support/provision at each point throughout the day).</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Include any provision which is ‘</a:t>
          </a:r>
          <a:r>
            <a:rPr lang="en-GB" sz="1100" b="1" i="0">
              <a:solidFill>
                <a:schemeClr val="accent6">
                  <a:lumMod val="50000"/>
                </a:schemeClr>
              </a:solidFill>
              <a:effectLst/>
              <a:latin typeface="Arial" panose="020B0604020202020204" pitchFamily="34" charset="0"/>
              <a:ea typeface="+mn-ea"/>
              <a:cs typeface="Arial" panose="020B0604020202020204" pitchFamily="34" charset="0"/>
            </a:rPr>
            <a:t>additional to’ and ‘different from’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what is available for all children as part of the universal offer.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Be explicit about the</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type of support being delivered and the skill that it might be targeting and note it in the comments section, this is particularly important where 'Additional adult support' is identified as the provision - stipulate what the adult is supporting with e.g. direct instruction, intensive interaction, support with emotional regulation etc.</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Ensure provision reflects</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the advice given in reports from other professionals such as EPs, advisory teachers, SALT etc. and reference this in the 'comments' column, e.g. 'Intensive interaction as recommended by SALT'.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baseline="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Include targeted support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(interventions), and support during unstructured times and during continuous provision (it does not include extra-curricular activities)</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to develop their knowledge, understanding and skills.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Include involvment from</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external agencies such as speech and language therapy, educational psychology </a:t>
          </a:r>
          <a:r>
            <a:rPr lang="en-GB" sz="1100" b="1" i="0">
              <a:solidFill>
                <a:schemeClr val="accent6">
                  <a:lumMod val="50000"/>
                </a:schemeClr>
              </a:solidFill>
              <a:effectLst/>
              <a:latin typeface="Arial" panose="020B0604020202020204" pitchFamily="34" charset="0"/>
              <a:ea typeface="+mn-ea"/>
              <a:cs typeface="Arial" panose="020B0604020202020204" pitchFamily="34" charset="0"/>
            </a:rPr>
            <a:t>but only</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 </a:t>
          </a:r>
          <a:r>
            <a:rPr lang="en-GB" sz="1100" b="1" i="0">
              <a:solidFill>
                <a:schemeClr val="accent6">
                  <a:lumMod val="50000"/>
                </a:schemeClr>
              </a:solidFill>
              <a:effectLst/>
              <a:latin typeface="Arial" panose="020B0604020202020204" pitchFamily="34" charset="0"/>
              <a:ea typeface="+mn-ea"/>
              <a:cs typeface="Arial" panose="020B0604020202020204" pitchFamily="34" charset="0"/>
            </a:rPr>
            <a:t>if</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 they are providing direct, therapeutic intervention or training for a complex individual need.</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Regularly review the costed provision map to ensure it is updated as things change and interventions start and stop</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 i.e. take in to account periods of time when the child may be on a reduced timetable to support transition</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Include in the 'comments' column the impact of the provision e.g. </a:t>
          </a:r>
          <a:r>
            <a:rPr lang="en-GB" sz="1100">
              <a:solidFill>
                <a:schemeClr val="accent6">
                  <a:lumMod val="50000"/>
                </a:schemeClr>
              </a:solidFill>
              <a:effectLst/>
              <a:latin typeface="Arial" panose="020B0604020202020204" pitchFamily="34" charset="0"/>
              <a:ea typeface="+mn-ea"/>
              <a:cs typeface="Arial" panose="020B0604020202020204" pitchFamily="34" charset="0"/>
            </a:rPr>
            <a:t>e.g. '</a:t>
          </a:r>
          <a:r>
            <a:rPr lang="en-GB" sz="1100" i="1">
              <a:solidFill>
                <a:schemeClr val="accent6">
                  <a:lumMod val="50000"/>
                </a:schemeClr>
              </a:solidFill>
              <a:effectLst/>
              <a:latin typeface="Arial" panose="020B0604020202020204" pitchFamily="34" charset="0"/>
              <a:ea typeface="+mn-ea"/>
              <a:cs typeface="Arial" panose="020B0604020202020204" pitchFamily="34" charset="0"/>
            </a:rPr>
            <a:t>This enables X to transition successfully from home to school with minimal distress' </a:t>
          </a:r>
          <a:r>
            <a:rPr lang="en-GB" sz="1100">
              <a:solidFill>
                <a:schemeClr val="accent6">
                  <a:lumMod val="50000"/>
                </a:schemeClr>
              </a:solidFill>
              <a:effectLst/>
              <a:latin typeface="Arial" panose="020B0604020202020204" pitchFamily="34" charset="0"/>
              <a:ea typeface="+mn-ea"/>
              <a:cs typeface="Arial" panose="020B0604020202020204" pitchFamily="34" charset="0"/>
            </a:rPr>
            <a:t>or,</a:t>
          </a: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 '</a:t>
          </a:r>
          <a:r>
            <a:rPr lang="en-GB" sz="1100" i="1">
              <a:solidFill>
                <a:schemeClr val="accent6">
                  <a:lumMod val="50000"/>
                </a:schemeClr>
              </a:solidFill>
              <a:effectLst/>
              <a:latin typeface="Arial" panose="020B0604020202020204" pitchFamily="34" charset="0"/>
              <a:ea typeface="+mn-ea"/>
              <a:cs typeface="Arial" panose="020B0604020202020204" pitchFamily="34" charset="0"/>
            </a:rPr>
            <a:t>Despite this support, X struggles to remain regulated and can get distressed leading to physical outbursts that require additional adult support to ensure the safety of X and those around them</a:t>
          </a:r>
          <a:r>
            <a:rPr lang="en-GB" sz="1100">
              <a:solidFill>
                <a:schemeClr val="accent6">
                  <a:lumMod val="50000"/>
                </a:schemeClr>
              </a:solidFill>
              <a:effectLst/>
              <a:latin typeface="Arial" panose="020B0604020202020204" pitchFamily="34" charset="0"/>
              <a:ea typeface="+mn-ea"/>
              <a:cs typeface="Arial" panose="020B0604020202020204" pitchFamily="34" charset="0"/>
            </a:rPr>
            <a: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accent6">
                  <a:lumMod val="50000"/>
                </a:schemeClr>
              </a:solidFill>
              <a:effectLst/>
              <a:latin typeface="Arial" panose="020B0604020202020204" pitchFamily="34" charset="0"/>
              <a:ea typeface="+mn-ea"/>
              <a:cs typeface="Arial" panose="020B0604020202020204" pitchFamily="34" charset="0"/>
            </a:rPr>
            <a:t>Consider the level of training/skills/qualification</a:t>
          </a: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 required by a staff member to deliver an intervention as opposed to those of the member of staff that your setting uses to deliver the intervention.</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aseline="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Use the time conversion table (previous tab/sheet) to calculate the decimals of the hour (e.g. 10 minutes = 0.17)</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aseline="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accent6">
                  <a:lumMod val="50000"/>
                </a:schemeClr>
              </a:solidFill>
              <a:effectLst/>
              <a:latin typeface="Arial" panose="020B0604020202020204" pitchFamily="34" charset="0"/>
              <a:ea typeface="+mn-ea"/>
              <a:cs typeface="Arial" panose="020B0604020202020204" pitchFamily="34" charset="0"/>
            </a:rPr>
            <a:t>Contact your</a:t>
          </a: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 Special Needs Early Years specialist if you are having difficulties with a costed provision map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1" i="0" baseline="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1" i="0">
            <a:solidFill>
              <a:schemeClr val="tx1"/>
            </a:solidFill>
            <a:effectLst/>
            <a:latin typeface="Arial" panose="020B0604020202020204" pitchFamily="34" charset="0"/>
            <a:ea typeface="+mn-ea"/>
            <a:cs typeface="Arial" panose="020B0604020202020204" pitchFamily="34" charset="0"/>
          </a:endParaRPr>
        </a:p>
        <a:p>
          <a:pPr rtl="0" fontAlgn="base"/>
          <a:r>
            <a:rPr lang="en-GB" sz="1100" b="1" i="0" u="sng">
              <a:solidFill>
                <a:srgbClr val="FF0000"/>
              </a:solidFill>
              <a:effectLst/>
              <a:latin typeface="Arial" panose="020B0604020202020204" pitchFamily="34" charset="0"/>
              <a:ea typeface="+mn-ea"/>
              <a:cs typeface="Arial" panose="020B0604020202020204" pitchFamily="34" charset="0"/>
            </a:rPr>
            <a:t>DON'T:</a:t>
          </a:r>
        </a:p>
        <a:p>
          <a:pPr rtl="0" fontAlgn="base"/>
          <a:endParaRPr lang="en-GB" sz="1100" b="0" i="0">
            <a:solidFill>
              <a:srgbClr val="FF0000"/>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rgbClr val="FF0000"/>
              </a:solidFill>
              <a:effectLst/>
              <a:latin typeface="Arial" panose="020B0604020202020204" pitchFamily="34" charset="0"/>
              <a:ea typeface="+mn-ea"/>
              <a:cs typeface="Arial" panose="020B0604020202020204" pitchFamily="34" charset="0"/>
            </a:rPr>
            <a:t>Exceed the number of hours within the child's day or the number of weeks that they are in the setting and ensure that any phased transitions and reduced hours are taken into account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baseline="0">
            <a:solidFill>
              <a:srgbClr val="FF0000"/>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rgbClr val="FF0000"/>
              </a:solidFill>
              <a:effectLst/>
              <a:latin typeface="Arial" panose="020B0604020202020204" pitchFamily="34" charset="0"/>
              <a:ea typeface="+mn-ea"/>
              <a:cs typeface="Arial" panose="020B0604020202020204" pitchFamily="34" charset="0"/>
            </a:rPr>
            <a:t>Include time for planning or preparing resources</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rgbClr val="FF0000"/>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a:solidFill>
                <a:srgbClr val="FF0000"/>
              </a:solidFill>
              <a:effectLst/>
              <a:latin typeface="Arial" panose="020B0604020202020204" pitchFamily="34" charset="0"/>
              <a:ea typeface="+mn-ea"/>
              <a:cs typeface="Arial" panose="020B0604020202020204" pitchFamily="34" charset="0"/>
            </a:rPr>
            <a:t>Include provision that is universal and available for all children</a:t>
          </a:r>
        </a:p>
        <a:p>
          <a:pPr marL="171450" indent="-171450" rtl="0" fontAlgn="base">
            <a:buFont typeface="Arial" panose="020B0604020202020204" pitchFamily="34" charset="0"/>
            <a:buChar char="•"/>
          </a:pPr>
          <a:endParaRPr lang="en-GB" sz="1100" b="0" i="0">
            <a:solidFill>
              <a:srgbClr val="FF0000"/>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a:solidFill>
                <a:srgbClr val="FF0000"/>
              </a:solidFill>
              <a:effectLst/>
              <a:latin typeface="Arial" panose="020B0604020202020204" pitchFamily="34" charset="0"/>
              <a:ea typeface="+mn-ea"/>
              <a:cs typeface="Arial" panose="020B0604020202020204" pitchFamily="34" charset="0"/>
            </a:rPr>
            <a:t>Include resources that all children have</a:t>
          </a:r>
          <a:r>
            <a:rPr lang="en-GB" sz="1100" b="0" i="0" baseline="0">
              <a:solidFill>
                <a:srgbClr val="FF0000"/>
              </a:solidFill>
              <a:effectLst/>
              <a:latin typeface="Arial" panose="020B0604020202020204" pitchFamily="34" charset="0"/>
              <a:ea typeface="+mn-ea"/>
              <a:cs typeface="Arial" panose="020B0604020202020204" pitchFamily="34" charset="0"/>
            </a:rPr>
            <a:t> access to </a:t>
          </a:r>
        </a:p>
        <a:p>
          <a:pPr marL="171450" indent="-171450" rtl="0" fontAlgn="base">
            <a:buFont typeface="Arial" panose="020B0604020202020204" pitchFamily="34" charset="0"/>
            <a:buChar char="•"/>
          </a:pPr>
          <a:endParaRPr lang="en-GB" sz="1100" b="0" i="0" baseline="0">
            <a:solidFill>
              <a:srgbClr val="FF0000"/>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baseline="0">
              <a:solidFill>
                <a:srgbClr val="FF0000"/>
              </a:solidFill>
              <a:effectLst/>
              <a:latin typeface="Arial" panose="020B0604020202020204" pitchFamily="34" charset="0"/>
              <a:ea typeface="+mn-ea"/>
              <a:cs typeface="Arial" panose="020B0604020202020204" pitchFamily="34" charset="0"/>
            </a:rPr>
            <a:t>Include provision that is part of your ordinarily available provision in terms of what is age appropriate. E.g. do not include support with toileting for a two year old as this support is developmentally appropriate for the age of the child</a:t>
          </a:r>
          <a:endParaRPr lang="en-GB" sz="1100" b="0" i="0">
            <a:solidFill>
              <a:srgbClr val="FF0000"/>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tx1"/>
            </a:solidFill>
            <a:effectLst/>
            <a:latin typeface="Arial" panose="020B0604020202020204" pitchFamily="34" charset="0"/>
            <a:ea typeface="+mn-ea"/>
            <a:cs typeface="Arial" panose="020B0604020202020204" pitchFamily="34" charset="0"/>
          </a:endParaRPr>
        </a:p>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ocuments\SEN\Culture%20of%20Inclusion\Early%20Identification%20and%20Support%20and%20Inclusion\Provision%20Map%20Examples\walsall-provision-mapping-tool-sept-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vidual Pupil Costing"/>
      <sheetName val="Group Provision Costing"/>
      <sheetName val="Staff costings"/>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48C1146-012C-40C9-A8BA-E13951C38497}" name="Table310" displayName="Table310" ref="A7:P20" totalsRowShown="0" headerRowDxfId="271" headerRowBorderDxfId="270" tableBorderDxfId="269" totalsRowBorderDxfId="268">
  <tableColumns count="16">
    <tableColumn id="1" xr3:uid="{D9159B50-2F08-42B2-8192-F2EC4A4B9C7C}" name="Nature of support/Intervention_x000a_(Free text)" dataDxfId="267"/>
    <tableColumn id="2" xr3:uid="{65EC8EE6-A873-475B-9B08-CD60370B7B31}" name="Term_x000a_(Select from dropdown)" dataDxfId="266"/>
    <tableColumn id="3" xr3:uid="{19D2F733-2550-4153-8AB4-8CD15B7C96CF}" name="Adult_x000a_(Enter a number)" dataDxfId="265"/>
    <tableColumn id="4" xr3:uid="{DCAC76E0-EA0C-42A2-A3EE-3D4E70F57C5C}" name="Child_x000a_(Enter a number)" dataDxfId="264"/>
    <tableColumn id="5" xr3:uid="{9DA63BAA-957A-49AB-A569-A6F18E4BA11E}" name="Type of Staff_x000a_(Select from dropdown)" dataDxfId="263"/>
    <tableColumn id="6" xr3:uid="{9D4794F2-6779-42B0-B45B-8B7D0E9DC49A}" name="Hourly Cost -  Auto populates once dropdown selected in column E" dataDxfId="262">
      <calculatedColumnFormula>IFERROR(VLOOKUP(E8,Costs[],2,FALSE),"")</calculatedColumnFormula>
    </tableColumn>
    <tableColumn id="7" xr3:uid="{DEE9EA91-FD41-4F03-BFA7-A219EB47080C}" name="Sessions Length_x000a_(Enter a decimal number)" dataDxfId="261" dataCellStyle="Currency"/>
    <tableColumn id="8" xr3:uid="{8D21128D-C887-46B8-9461-5127FAB4510B}" name="Sessions per week_x000a_(Enter a number)" dataDxfId="260"/>
    <tableColumn id="9" xr3:uid="{E321F3CB-3964-4905-818A-E83FDC85EAC2}" name="Number of weeks running_x000a_(Enter a number)" dataDxfId="259"/>
    <tableColumn id="10" xr3:uid="{18E0F95E-12CE-478A-AC8E-D3AC2757FF54}" name="Column1" dataDxfId="258"/>
    <tableColumn id="11" xr3:uid="{763A7E5D-7C51-4BB0-86A8-BF091AEF6C4C}" name="Cost per pupil" dataDxfId="257" dataCellStyle="Currency">
      <calculatedColumnFormula>IFERROR((((F8*G8)*H8)*I8)/D8,0)</calculatedColumnFormula>
    </tableColumn>
    <tableColumn id="12" xr3:uid="{B3A052D1-A6FB-4007-8D88-1C4668327888}" name="Comments" dataDxfId="256"/>
    <tableColumn id="14" xr3:uid="{49D26EB0-2859-4597-85D5-92DDA8E70FD1}" name="Funding Agreed" dataDxfId="255"/>
    <tableColumn id="15" xr3:uid="{580BA1A0-4972-4C06-9C3B-AB4C347296BF}" name="DAF" dataDxfId="254"/>
    <tableColumn id="16" xr3:uid="{FBFEE3C0-ED57-4E8A-9D13-E858440D854E}" name="SENIF" dataDxfId="253"/>
    <tableColumn id="17" xr3:uid="{C0B5FEC7-B7D4-4D5E-95A9-99D48A849BE8}" name="Comments from Panel " dataDxfId="25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BFA4637-56BE-4C2C-BAC9-7177ED48875B}" name="Table3103619" displayName="Table3103619" ref="A7:P20" totalsRowShown="0" headerRowDxfId="43" headerRowBorderDxfId="41" tableBorderDxfId="42" totalsRowBorderDxfId="40">
  <tableColumns count="16">
    <tableColumn id="1" xr3:uid="{D4200D2F-9467-4035-BE0B-444A21EB0335}" name="Nature of support/Intervention_x000a_(Free text)" dataDxfId="39"/>
    <tableColumn id="2" xr3:uid="{81981455-542F-416E-A880-C66267B24B88}" name="Term_x000a_(Select from dropdown)" dataDxfId="38"/>
    <tableColumn id="3" xr3:uid="{E3368A01-76D3-4D3B-8F68-2791363C4326}" name="Adult_x000a_(Enter a number)" dataDxfId="37"/>
    <tableColumn id="4" xr3:uid="{79E6DDD5-8F78-4B85-914B-142370868E16}" name="Child_x000a_(Enter a number)" dataDxfId="36"/>
    <tableColumn id="5" xr3:uid="{1AC24757-6931-497C-9F76-230C334972A6}" name="Type of Staff_x000a_(Select from dropdown)" dataDxfId="35"/>
    <tableColumn id="6" xr3:uid="{2254EEE1-3177-4020-8A28-574480B666B0}" name="Hourly Cost -  Auto populates once dropdown selected in column E" dataDxfId="34">
      <calculatedColumnFormula>IFERROR(VLOOKUP(E8,Costs[],2,FALSE),"")</calculatedColumnFormula>
    </tableColumn>
    <tableColumn id="7" xr3:uid="{AAC5D7F9-0C62-487D-AA01-7F6D7084DB7B}" name="Sessions Length_x000a_(Enter a decimal number)" dataDxfId="33" dataCellStyle="Currency"/>
    <tableColumn id="8" xr3:uid="{BA343D2E-1B49-478B-90F8-D2FB20CE1095}" name="Sessions per week_x000a_(Enter a number)" dataDxfId="32"/>
    <tableColumn id="9" xr3:uid="{7F1ED467-7910-44A8-B1B0-88E291423496}" name="Number of weeks running_x000a_(Enter a number)" dataDxfId="31"/>
    <tableColumn id="10" xr3:uid="{9FE47898-BD4C-4A98-9AC3-6FFBF8FB9F31}" name="Column1" dataDxfId="30"/>
    <tableColumn id="11" xr3:uid="{DD7B91FD-F82A-47E6-8353-ECB1D5E94A80}" name="Cost per pupil" dataDxfId="29" dataCellStyle="Currency">
      <calculatedColumnFormula>IFERROR((((F8*G8)*H8)*I8)/D8,0)</calculatedColumnFormula>
    </tableColumn>
    <tableColumn id="12" xr3:uid="{67654BB1-3839-4B1E-8BF1-11833E52CC97}" name="Comments" dataDxfId="28"/>
    <tableColumn id="14" xr3:uid="{368BC5A6-BF08-492D-91D7-F2EB97FEDE22}" name="Funding Agreed" dataDxfId="27"/>
    <tableColumn id="15" xr3:uid="{BBFD3A57-A1FD-482E-897F-7EC04D08EF15}" name="DAF" dataDxfId="26"/>
    <tableColumn id="16" xr3:uid="{B7F54B2D-C28D-4418-9DB4-C6FB2B7D3992}" name="SENIF" dataDxfId="25"/>
    <tableColumn id="17" xr3:uid="{FC67B913-6274-4958-A77B-75E186C0A450}" name="Comments from Panel " dataDxfId="2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69ED640-5BBD-45BB-866A-6EAA1617F47C}" name="Table41141620" displayName="Table41141620" ref="A24:L31" totalsRowShown="0" tableBorderDxfId="23">
  <tableColumns count="12">
    <tableColumn id="1" xr3:uid="{74D7AEAA-E13C-4DAA-B658-C2AC059A46B4}" name="Nature of support/Intervention_x000a_(Free text)" dataDxfId="22"/>
    <tableColumn id="2" xr3:uid="{21D495F3-8650-4FB5-B9D5-D087BBB707A5}" name="Term_x000a_(Select from dropdown)" dataDxfId="21"/>
    <tableColumn id="3" xr3:uid="{68BEB577-81A9-4F44-88BC-D279026F86E0}" name="Adult_x000a_(Enter a number)" dataDxfId="20"/>
    <tableColumn id="4" xr3:uid="{BB0239CA-366F-4285-9AEE-C9522D8CF7CB}" name="Child_x000a_(Enter a number)" dataDxfId="19"/>
    <tableColumn id="5" xr3:uid="{A46ECA70-68B0-4299-A842-9FD14281D9B4}" name="Type of Staff_x000a_(Free text)" dataDxfId="18"/>
    <tableColumn id="6" xr3:uid="{B6FC72AD-BFCB-4638-81DB-927299669C57}" name="Hourly cost_x000a_(Enter decimal number)" dataDxfId="17"/>
    <tableColumn id="7" xr3:uid="{9D104A1D-32C5-46A4-B6D6-7941B3C63B12}" name="Session Length_x000a_(Enter Decimal number)" dataDxfId="16" dataCellStyle="Currency"/>
    <tableColumn id="8" xr3:uid="{CC35357A-BA80-4232-B643-001ADB1AF9A9}" name="Sessions per week_x000a_(Enter Number)" dataDxfId="15"/>
    <tableColumn id="9" xr3:uid="{C8312BF1-820E-4062-AE0E-6ADCB1662C32}" name="Number of weeks running_x000a_(Enter Number)" dataDxfId="14"/>
    <tableColumn id="10" xr3:uid="{C1487244-91E0-4C03-AC77-40353BA3AE7A}" name="Column1" dataDxfId="13"/>
    <tableColumn id="11" xr3:uid="{1F6D9EE4-A063-468D-85AD-3E44CB627780}" name="Cost_x000a_(Cost calculation = length of session x type of staff x sessions x weeks divide by child)" dataDxfId="12" dataCellStyle="Currency">
      <calculatedColumnFormula>IFERROR((((F25*G25)*H25)*I25)/D25,0)</calculatedColumnFormula>
    </tableColumn>
    <tableColumn id="12" xr3:uid="{DF132783-052F-400D-9346-6D82405C015F}" name="Comments_x000a_(Free text)"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02109FF-BF28-43A2-BFA9-8D126A137BE8}" name="Table51251721" displayName="Table51251721" ref="I35:P49" totalsRowShown="0" headerRowBorderDxfId="9" tableBorderDxfId="10" totalsRowBorderDxfId="8">
  <tableColumns count="8">
    <tableColumn id="1" xr3:uid="{8E60B1E1-9308-4535-9D0E-2CADC0CE78BF}" name="Equipment and other related costs" dataDxfId="7"/>
    <tableColumn id="2" xr3:uid="{BFE655D3-7980-4E2D-846F-8E12AD46015A}" name="Column1" dataDxfId="6"/>
    <tableColumn id="3" xr3:uid="{5EEC67FF-7B22-4E18-9915-619DF15FC885}" name="Cost" dataDxfId="5" dataCellStyle="Currency"/>
    <tableColumn id="4" xr3:uid="{3A5D91D0-5C07-410B-ADDC-ADA0BBA774E0}" name="Comments_x000a_(Free text)" dataDxfId="4"/>
    <tableColumn id="6" xr3:uid="{B45D65FB-1A8B-48BD-BE01-3BFF434675FC}" name="Funding Agreed" dataDxfId="3"/>
    <tableColumn id="7" xr3:uid="{FFA24FE7-E668-4D8B-867A-AEAA4AA525B3}" name="DAF" dataDxfId="2"/>
    <tableColumn id="8" xr3:uid="{B5CA028C-EE5B-42DA-B34E-5505495C0236}" name="SENIF" dataDxfId="1"/>
    <tableColumn id="9" xr3:uid="{34EC8FFD-2CAA-4932-8A40-C2B0352D5A66}" name="Comments from Panel " dataDxfId="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D21B2F2-DE09-4532-8DCF-78C02EE5290B}" name="Table17" displayName="Table17" ref="B3:D8" totalsRowShown="0" headerRowDxfId="227" dataDxfId="225" headerRowBorderDxfId="226" tableBorderDxfId="224" totalsRowBorderDxfId="223">
  <tableColumns count="3">
    <tableColumn id="1" xr3:uid="{3BAC0367-22A9-479B-8D08-D313013E8DAF}" name="Submission Date" dataDxfId="222"/>
    <tableColumn id="2" xr3:uid="{E2EACE67-31F6-44AF-BA7A-A8B609EB724C}" name="Panel Date " dataDxfId="221"/>
    <tableColumn id="3" xr3:uid="{0DC358DC-03B9-4C5C-92D6-DA163A2B2208}" name="Term " dataDxfId="22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sts" displayName="Costs" ref="A1:B4" totalsRowShown="0" headerRowDxfId="219" headerRowBorderDxfId="218" tableBorderDxfId="217" totalsRowBorderDxfId="216">
  <tableColumns count="2">
    <tableColumn id="1" xr3:uid="{00000000-0010-0000-0000-000001000000}" name="Cost Type" dataDxfId="215"/>
    <tableColumn id="2" xr3:uid="{00000000-0010-0000-0000-000002000000}" name="Cost per hour" dataDxfId="214"/>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7B7368D-6F91-4738-B7EE-3A55D29795EA}" name="Table37" displayName="Table37" ref="A7:L12" totalsRowShown="0" headerRowDxfId="213" headerRowBorderDxfId="212" tableBorderDxfId="211" totalsRowBorderDxfId="210">
  <tableColumns count="12">
    <tableColumn id="1" xr3:uid="{A283A1F2-79B4-41D7-999D-0B8BB45EB0A1}" name="Nature of support/Intervention_x000a_(Free text)" dataDxfId="209"/>
    <tableColumn id="2" xr3:uid="{04641947-03FE-44ED-87F8-0220B3F8C791}" name="Term_x000a_(Select from dropdown)" dataDxfId="208"/>
    <tableColumn id="3" xr3:uid="{3C3B2959-BC67-4A51-ADC8-26C083F0D183}" name="Adult_x000a_(Enter a number)" dataDxfId="207"/>
    <tableColumn id="4" xr3:uid="{0EF16B97-B675-4B92-8427-CD25DD60606E}" name="Child_x000a_(Enter a number)" dataDxfId="206"/>
    <tableColumn id="5" xr3:uid="{9D543DE7-E4F3-4504-86EF-C32D818F0128}" name="Type of Staff_x000a_(Select from dropdown)" dataDxfId="205"/>
    <tableColumn id="6" xr3:uid="{45B99466-28CF-40BC-878C-317586BFAED7}" name="Autopopulates once dropdown selected in column E" dataDxfId="204">
      <calculatedColumnFormula>IFERROR(VLOOKUP(E8,Costs[],2,FALSE),"")</calculatedColumnFormula>
    </tableColumn>
    <tableColumn id="7" xr3:uid="{2DC0A504-692E-4038-9F01-1A9066787069}" name="Length of session (hrs)_x000a_(Enter a decimal number)" dataDxfId="203" dataCellStyle="Currency"/>
    <tableColumn id="8" xr3:uid="{5F638A2E-78DB-4C3B-A974-028E2880F577}" name="Sessions per week_x000a_(Enter a number)" dataDxfId="202"/>
    <tableColumn id="9" xr3:uid="{202BE9CB-B532-4A4F-8E0C-772E0972CF23}" name="Number of weeks running_x000a_(Enter a number)" dataDxfId="201"/>
    <tableColumn id="10" xr3:uid="{B32EAB42-8974-4EB2-A6ED-BF108D0830E1}" name="Column1" dataDxfId="200"/>
    <tableColumn id="11" xr3:uid="{90E38375-1487-4501-85E1-98FE1EF4D705}" name="Cost per pupil" dataDxfId="199" dataCellStyle="Currency">
      <calculatedColumnFormula>IFERROR((((F8*G8)*H8)*I8)/D8,0)</calculatedColumnFormula>
    </tableColumn>
    <tableColumn id="12" xr3:uid="{2D2CF72E-65FC-4BA2-A7C8-6AC2F6EB0A4D}" name="Comments" dataDxfId="19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97AAEB-7244-4E54-BFDF-EDBED4F36334}" name="Table48" displayName="Table48" ref="A17:P18" totalsRowShown="0" headerRowDxfId="197" tableBorderDxfId="196">
  <tableColumns count="16">
    <tableColumn id="1" xr3:uid="{A8D7F24A-F6CE-4C3A-ABCA-C8D5ACAF5E6C}" name="Nature of support/Intervention_x000a_(Free text)" dataDxfId="195"/>
    <tableColumn id="2" xr3:uid="{66655246-8878-469C-8887-82B68459CCBE}" name="Term_x000a_(Select from dropdown)" dataDxfId="194"/>
    <tableColumn id="3" xr3:uid="{B473739F-EF14-42C9-A687-5395DDA8BA0C}" name="Adult_x000a_(Enter a number)" dataDxfId="193"/>
    <tableColumn id="4" xr3:uid="{C1480928-5BC8-4B36-97AB-DD9511F88FBD}" name="Child_x000a_(Enter a number)" dataDxfId="192"/>
    <tableColumn id="5" xr3:uid="{7FF5E928-34DE-4730-98BF-27C559396129}" name="Type of Staff_x000a_(Free text)" dataDxfId="191"/>
    <tableColumn id="6" xr3:uid="{D6FD1712-B54C-42AD-9ABB-A35149AFEA1D}" name="Hourly cost_x000a_(Enter decimal number)" dataDxfId="190"/>
    <tableColumn id="7" xr3:uid="{3BE7EAC8-ED1B-4414-8BCD-EE29E2A2E221}" name="Length of session (hrs)_x000a_(Enter Decimal number)" dataDxfId="189" dataCellStyle="Currency"/>
    <tableColumn id="8" xr3:uid="{5943F528-03DB-4BC2-B371-A6D909938A5C}" name="Sessions per week_x000a_(Enter Number)" dataDxfId="188"/>
    <tableColumn id="9" xr3:uid="{A94FA562-AA41-452D-88C1-F2D8DC8BACA1}" name="Number of weeks running_x000a_(Enter Number)" dataDxfId="187"/>
    <tableColumn id="10" xr3:uid="{68F3B632-25CF-4CC1-8AFB-50CBCD59FBA7}" name="Column1" dataDxfId="186"/>
    <tableColumn id="11" xr3:uid="{81AAC277-206E-4E35-856E-A2A6D213CA10}" name="Cost_x000a_(Cost calculation = length of session x type of staff x sessions x weeks divide by child)" dataDxfId="185" dataCellStyle="Currency">
      <calculatedColumnFormula>IFERROR((((F18*G18)*H18)*I18)/D18,0)</calculatedColumnFormula>
    </tableColumn>
    <tableColumn id="12" xr3:uid="{6764B4B7-94EB-487D-B8C8-23DCB5A07BD0}" name="Comments_x000a_(Free text)" dataDxfId="184"/>
    <tableColumn id="13" xr3:uid="{55E2EC8C-B474-4F8E-8C43-59849D0E05B4}" name="Funding Agreed" dataDxfId="183"/>
    <tableColumn id="14" xr3:uid="{35DCF5F8-E0EE-4F35-89FD-6DD6D7E69A01}" name="DAF" dataDxfId="182"/>
    <tableColumn id="15" xr3:uid="{CDC607B9-ABE3-498D-B716-8942CBE50172}" name="SENIF" dataDxfId="181"/>
    <tableColumn id="16" xr3:uid="{D64A3E6B-57C9-45A6-81C0-24DCC2EAB952}" name="Comments from Panel " dataDxfId="18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E89333-340B-4047-8144-566A0644CCAF}" name="Table59" displayName="Table59" ref="I22:L27" totalsRowShown="0" headerRowDxfId="179" headerRowBorderDxfId="178" tableBorderDxfId="177" totalsRowBorderDxfId="176">
  <tableColumns count="4">
    <tableColumn id="1" xr3:uid="{B9BF8DE3-78EA-477D-916C-3C882F0950FD}" name="Equipment and other related costs" dataDxfId="175"/>
    <tableColumn id="2" xr3:uid="{7E30FEA1-900E-4CE2-94BB-9CEF7A2F5F54}" name="Column1" dataDxfId="174"/>
    <tableColumn id="3" xr3:uid="{DFB132DA-2422-4258-9102-D289C1096669}" name="Cost" dataDxfId="173" dataCellStyle="Currency"/>
    <tableColumn id="4" xr3:uid="{982AB432-EF5C-4C93-B500-1D29874E9CEB}" name="Comments" dataDxfId="172"/>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C64062C-F39A-4299-8B3D-CAFB4117EA60}" name="Table3713" displayName="Table3713" ref="A7:L10" totalsRowShown="0" headerRowDxfId="171" headerRowBorderDxfId="170" tableBorderDxfId="169" totalsRowBorderDxfId="168">
  <tableColumns count="12">
    <tableColumn id="1" xr3:uid="{74A5FF16-6744-4EE2-BFBF-6695BDC4A448}" name="Nature of support/Intervention_x000a_(Free text)" dataDxfId="167"/>
    <tableColumn id="2" xr3:uid="{6A959D60-7630-4182-9D21-2218042EEB9E}" name="Term_x000a_(Select from dropdown)" dataDxfId="166"/>
    <tableColumn id="3" xr3:uid="{FEAAA575-6FAC-4C11-838D-BBBAD658A07C}" name="Adult_x000a_(Enter a number)" dataDxfId="165"/>
    <tableColumn id="4" xr3:uid="{6B03656E-CB09-498C-AF63-F5017436C4AE}" name="Child_x000a_(Enter a number)" dataDxfId="164"/>
    <tableColumn id="5" xr3:uid="{A1F903D3-3273-4B6D-A29F-179E738CB400}" name="Type of Staff_x000a_(Select from dropdown)" dataDxfId="163"/>
    <tableColumn id="6" xr3:uid="{1672BFEE-528B-4E56-BF46-C69E558542A1}" name="Autopopulates once dropdown selected in column E" dataDxfId="162">
      <calculatedColumnFormula>IFERROR(VLOOKUP(E8,Costs[],2,FALSE),"")</calculatedColumnFormula>
    </tableColumn>
    <tableColumn id="7" xr3:uid="{4EB69395-29C3-4F9A-A238-0D2C276E9F44}" name="Length of session (hrs)_x000a_(Enter a decimal number)" dataDxfId="161" dataCellStyle="Currency"/>
    <tableColumn id="8" xr3:uid="{93939323-713E-4E9F-91EC-792500772D5D}" name="Sessions per week_x000a_(Enter a number)" dataDxfId="160"/>
    <tableColumn id="9" xr3:uid="{D8CFBA9D-05A7-44A8-9D05-A066F5AAE0D3}" name="Number of weeks running_x000a_(Enter a number)" dataDxfId="159"/>
    <tableColumn id="10" xr3:uid="{943235A1-11A1-40DB-9552-0EA8F744820D}" name="Column1" dataDxfId="158"/>
    <tableColumn id="11" xr3:uid="{C48694D9-5CFC-4A19-B6B3-938435758AFB}" name="Cost per pupil" dataDxfId="157" dataCellStyle="Currency">
      <calculatedColumnFormula>IFERROR((((F8*G8)*H8)*I8)/D8,0)</calculatedColumnFormula>
    </tableColumn>
    <tableColumn id="12" xr3:uid="{8B7B8CC9-3354-488A-AD27-8429A9594114}" name="Comments" dataDxfId="15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34408CC-EF47-4B27-BD81-B5DAEBE0FF7D}" name="Table4814" displayName="Table4814" ref="A15:P16" totalsRowShown="0" tableBorderDxfId="155">
  <tableColumns count="16">
    <tableColumn id="1" xr3:uid="{D703FCE6-F2B7-488D-A8FF-9249831521AC}" name="Nature of support/Intervention_x000a_(Free text)" dataDxfId="154"/>
    <tableColumn id="2" xr3:uid="{9AA7808A-3F7D-4A94-8F45-D5706F35CD5A}" name="Term_x000a_(Select from dropdown)" dataDxfId="153"/>
    <tableColumn id="3" xr3:uid="{C5025F9E-DE37-42E3-B5A1-539F889DDB3D}" name="Adult_x000a_(Enter a number)" dataDxfId="152"/>
    <tableColumn id="4" xr3:uid="{1CE66A8B-4420-4DC9-A99A-3D1DF7140860}" name="Child_x000a_(Enter a number)" dataDxfId="151"/>
    <tableColumn id="5" xr3:uid="{4D212917-A0F4-42CF-BA7E-FB03A67F36ED}" name="Type of Staff_x000a_(Free text)" dataDxfId="150"/>
    <tableColumn id="6" xr3:uid="{FEFBADBE-7642-4B9D-875C-299C966421A3}" name="Hourly cost_x000a_(Enter decimal number)" dataDxfId="149"/>
    <tableColumn id="7" xr3:uid="{17DD4395-AB56-48C4-9AB1-B80596162E0F}" name="Length of session (hrs)_x000a_(Enter Decimal number)" dataDxfId="148" dataCellStyle="Currency"/>
    <tableColumn id="8" xr3:uid="{27924667-288A-4474-BA63-DC98D8C663F3}" name="Sessions per week_x000a_(Enter Number)" dataDxfId="147"/>
    <tableColumn id="9" xr3:uid="{99D513BF-ECC8-466F-98AD-0BB91766FCD6}" name="Number of weeks running_x000a_(Enter Number)" dataDxfId="146"/>
    <tableColumn id="10" xr3:uid="{FDD5161E-EF27-4A7C-B548-DB0CCA697C91}" name="Column1" dataDxfId="145"/>
    <tableColumn id="11" xr3:uid="{9048C265-0768-4CFD-A24D-AD866EFD193D}" name="Cost_x000a_(Cost calculation = length of session x type of staff x sessions x weeks divide by child)" dataDxfId="144" dataCellStyle="Currency">
      <calculatedColumnFormula>IFERROR((((F16*G16)*H16)*I16)/D16,0)</calculatedColumnFormula>
    </tableColumn>
    <tableColumn id="12" xr3:uid="{49341965-1912-41B9-9C74-4F0D37E19075}" name="Comments_x000a_(Free text)" dataDxfId="143"/>
    <tableColumn id="13" xr3:uid="{E8C7981F-C500-40B2-BF34-93434DF2B4BA}" name="Funding Agreed" dataDxfId="142"/>
    <tableColumn id="14" xr3:uid="{467F5E1E-E087-4606-841F-60BA4AC9AFC9}" name="DAF" dataDxfId="141"/>
    <tableColumn id="15" xr3:uid="{82F8CAE0-E2C4-4121-9021-6EDDCAEDBC15}" name="SENIF" dataDxfId="140"/>
    <tableColumn id="16" xr3:uid="{CA817081-CAA4-4F22-A03C-69E749B5DD48}" name="Comments from Panel" dataDxfId="1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EDD969-0AF1-461A-B365-0D192210082D}" name="Table411" displayName="Table411" ref="A24:L31" totalsRowShown="0" tableBorderDxfId="251">
  <tableColumns count="12">
    <tableColumn id="1" xr3:uid="{4D97A1FB-F3B9-49FF-B549-5ACD65AF8EF4}" name="Nature of support/Intervention_x000a_(Free text)" dataDxfId="250"/>
    <tableColumn id="2" xr3:uid="{68AFE82A-F487-4EAA-AA24-5350C89241A9}" name="Term_x000a_(Select from dropdown)" dataDxfId="249"/>
    <tableColumn id="3" xr3:uid="{5127B1AE-09AD-449C-B6F2-76BD9724563F}" name="Adult_x000a_(Enter a number)" dataDxfId="248"/>
    <tableColumn id="4" xr3:uid="{5C12E6D0-EC25-41D5-8076-9BDDE50FCA95}" name="Child_x000a_(Enter a number)" dataDxfId="247"/>
    <tableColumn id="5" xr3:uid="{8156BCD5-5687-40A2-92E2-1743166A4998}" name="Type of Staff_x000a_(Free text)" dataDxfId="246"/>
    <tableColumn id="6" xr3:uid="{51F32C38-76D4-4609-9354-110176BCB2D1}" name="Hourly cost_x000a_(Enter decimal number)" dataDxfId="245"/>
    <tableColumn id="7" xr3:uid="{5568E53F-9CD1-44F1-A85D-838AC5B3BC5B}" name="Session Length_x000a_(Enter Decimal number)" dataDxfId="244" dataCellStyle="Currency"/>
    <tableColumn id="8" xr3:uid="{D2992DE3-49FD-4101-9BE4-522301647A92}" name="Sessions per week_x000a_(Enter Number)" dataDxfId="243"/>
    <tableColumn id="9" xr3:uid="{20549CA8-B81E-4A60-94E1-0E847CE79052}" name="Number of weeks running_x000a_(Enter Number)" dataDxfId="242"/>
    <tableColumn id="10" xr3:uid="{1D5066BF-8217-4875-AE7A-A1717D05CE20}" name="Column1" dataDxfId="241"/>
    <tableColumn id="11" xr3:uid="{D5829E53-06B8-4D71-B441-A285E63CE2A3}" name="Cost_x000a_(Cost calculation = length of session x type of staff x sessions x weeks divide by child)" dataDxfId="240" dataCellStyle="Currency">
      <calculatedColumnFormula>IFERROR((((F25*G25)*H25)*I25)/D25,0)</calculatedColumnFormula>
    </tableColumn>
    <tableColumn id="12" xr3:uid="{D7AAF3E4-752E-4D95-992B-6C46B6961C54}" name="Comments_x000a_(Free text)" dataDxfId="239"/>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E628877-0C6F-4F34-B245-5FD87CDE0A02}" name="Table5915" displayName="Table5915" ref="I20:L30" totalsRowShown="0" headerRowBorderDxfId="138" tableBorderDxfId="137" totalsRowBorderDxfId="136">
  <tableColumns count="4">
    <tableColumn id="1" xr3:uid="{CA34E4D5-A060-4487-A18F-B9722BA68C89}" name="Equipment and other related costs" dataDxfId="135"/>
    <tableColumn id="2" xr3:uid="{CA05E313-1491-409E-9E27-DEAD84C975A8}" name="Column1" dataDxfId="134"/>
    <tableColumn id="3" xr3:uid="{7A53136B-4596-4E9A-9CF2-87A961980B0C}" name="Cost" dataDxfId="133" dataCellStyle="Currency"/>
    <tableColumn id="4" xr3:uid="{13DA1646-2723-4448-B35C-1326692A6F50}" name="Comments" dataDxfId="13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F9BF01-0DFC-43E4-93AA-78CC0CB50BE2}" name="Table512" displayName="Table512" ref="I35:P49" totalsRowShown="0" headerRowBorderDxfId="238" tableBorderDxfId="237" totalsRowBorderDxfId="236">
  <tableColumns count="8">
    <tableColumn id="1" xr3:uid="{FE91AA29-42B8-4391-89D6-9AE10F63479B}" name="Equipment and other related costs" dataDxfId="235"/>
    <tableColumn id="2" xr3:uid="{5E17ACEF-7EB6-43DC-A3E4-EFACBB9B9400}" name="Column1" dataDxfId="234"/>
    <tableColumn id="3" xr3:uid="{079E34A2-672C-4B9F-8C07-7A36A59A18D5}" name="Cost" dataDxfId="233" dataCellStyle="Currency"/>
    <tableColumn id="4" xr3:uid="{C14BBA14-F2A1-466A-9BEF-B67F9977106B}" name="Comments_x000a_(Free text)" dataDxfId="232"/>
    <tableColumn id="6" xr3:uid="{1875D578-680A-4FD4-AF3D-98618080BD7C}" name="Funding Agreed" dataDxfId="231"/>
    <tableColumn id="7" xr3:uid="{24427785-214A-41D2-BAB1-E547CB0005D0}" name="DAF" dataDxfId="230"/>
    <tableColumn id="8" xr3:uid="{D730C122-32B6-4032-8F2A-D9B6106600E0}" name="SENIF" dataDxfId="229"/>
    <tableColumn id="9" xr3:uid="{6F779EBD-3DCF-432D-8A67-0DB03AC6E007}" name="Comments from Panel " dataDxfId="2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1CB61A-42DC-4619-A644-3E25BEC68419}" name="Table3103" displayName="Table3103" ref="A7:P20" totalsRowShown="0" headerRowDxfId="131" headerRowBorderDxfId="129" tableBorderDxfId="130" totalsRowBorderDxfId="128">
  <tableColumns count="16">
    <tableColumn id="1" xr3:uid="{1E81ACD1-7A21-42B2-A84D-5827A1A656B9}" name="Nature of support/Intervention_x000a_(Free text)" dataDxfId="127"/>
    <tableColumn id="2" xr3:uid="{19F22418-91E7-4403-900A-425CC2BC3D09}" name="Term_x000a_(Select from dropdown)" dataDxfId="126"/>
    <tableColumn id="3" xr3:uid="{7CECE177-9E34-4B17-938A-26486669C825}" name="Adult_x000a_(Enter a number)" dataDxfId="125"/>
    <tableColumn id="4" xr3:uid="{7FC9BA50-0E19-4C9F-ABCE-30D478801061}" name="Child_x000a_(Enter a number)" dataDxfId="124"/>
    <tableColumn id="5" xr3:uid="{81ACC610-09EE-49C3-87B6-37213CD6059B}" name="Type of Staff_x000a_(Select from dropdown)" dataDxfId="123"/>
    <tableColumn id="6" xr3:uid="{CED078AD-1734-4411-A520-5E8D9A72BDDE}" name="Hourly Cost -  Auto populates once dropdown selected in column E" dataDxfId="122">
      <calculatedColumnFormula>IFERROR(VLOOKUP(E8,Costs[],2,FALSE),"")</calculatedColumnFormula>
    </tableColumn>
    <tableColumn id="7" xr3:uid="{92F11029-9419-4DCA-B3E1-29F437A2AE21}" name="Sessions Length_x000a_(Enter a decimal number)" dataDxfId="121" dataCellStyle="Currency"/>
    <tableColumn id="8" xr3:uid="{6A73B812-2549-43DC-A177-5C1A515391CE}" name="Sessions per week_x000a_(Enter a number)" dataDxfId="120"/>
    <tableColumn id="9" xr3:uid="{0AE0F7C3-7D52-4E2A-A94C-E416CA011AD3}" name="Number of weeks running_x000a_(Enter a number)" dataDxfId="119"/>
    <tableColumn id="10" xr3:uid="{46C24798-E887-420B-B285-B2886FEABE9D}" name="Column1" dataDxfId="118"/>
    <tableColumn id="11" xr3:uid="{03F2726A-1C97-47E9-A95D-C9699087B8A6}" name="Cost per pupil" dataDxfId="117" dataCellStyle="Currency">
      <calculatedColumnFormula>IFERROR((((F8*G8)*H8)*I8)/D8,0)</calculatedColumnFormula>
    </tableColumn>
    <tableColumn id="12" xr3:uid="{16365B3E-7557-4355-8F4D-7B1023F0FCAF}" name="Comments" dataDxfId="116"/>
    <tableColumn id="14" xr3:uid="{03F850CA-3C4C-4EA2-ABF3-7D577ED71FCB}" name="Funding Agreed" dataDxfId="115"/>
    <tableColumn id="15" xr3:uid="{C3A1C198-6054-4350-A1CC-3B2A802C0CB8}" name="DAF" dataDxfId="114"/>
    <tableColumn id="16" xr3:uid="{7380B078-5B0F-48E8-B98F-6A2BED9AED71}" name="SENIF" dataDxfId="113"/>
    <tableColumn id="17" xr3:uid="{45A277BF-2E9E-45D6-B420-935C98CB6950}" name="Comments from Panel " dataDxfId="11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0C62D3-8AF5-4361-A6AF-867EA4A893B8}" name="Table4114" displayName="Table4114" ref="A24:L31" totalsRowShown="0" tableBorderDxfId="111">
  <tableColumns count="12">
    <tableColumn id="1" xr3:uid="{6A8C1C94-AD8F-408E-A130-A00DDF79DA42}" name="Nature of support/Intervention_x000a_(Free text)" dataDxfId="110"/>
    <tableColumn id="2" xr3:uid="{77B1D669-6201-4095-9138-B044D92F6CA7}" name="Term_x000a_(Select from dropdown)" dataDxfId="109"/>
    <tableColumn id="3" xr3:uid="{1737D513-F5AC-4949-A979-725D15E1ABE1}" name="Adult_x000a_(Enter a number)" dataDxfId="108"/>
    <tableColumn id="4" xr3:uid="{AAB38BE6-A498-43C7-9492-6AEA351DBB38}" name="Child_x000a_(Enter a number)" dataDxfId="107"/>
    <tableColumn id="5" xr3:uid="{71182A70-7A60-4CEC-A1A3-F02BD0D82EDE}" name="Type of Staff_x000a_(Free text)" dataDxfId="106"/>
    <tableColumn id="6" xr3:uid="{2EF44432-A558-4CBF-B8A7-C1EC597B1780}" name="Hourly cost_x000a_(Enter decimal number)" dataDxfId="105"/>
    <tableColumn id="7" xr3:uid="{6679443A-6122-4603-93B4-DB76FC963C79}" name="Session Length_x000a_(Enter Decimal number)" dataDxfId="104" dataCellStyle="Currency"/>
    <tableColumn id="8" xr3:uid="{F96C707C-0937-4678-9EFB-446ABEA75768}" name="Sessions per week_x000a_(Enter Number)" dataDxfId="103"/>
    <tableColumn id="9" xr3:uid="{D7F73389-CCBB-4A34-B5CA-02981C8B795D}" name="Number of weeks running_x000a_(Enter Number)" dataDxfId="102"/>
    <tableColumn id="10" xr3:uid="{671D4B09-3DF3-4BE5-9197-E527885CB8D8}" name="Column1" dataDxfId="101"/>
    <tableColumn id="11" xr3:uid="{48630981-8565-4E96-A161-C04392F24D48}" name="Cost_x000a_(Cost calculation = length of session x type of staff x sessions x weeks divide by child)" dataDxfId="100" dataCellStyle="Currency">
      <calculatedColumnFormula>IFERROR((((F25*G25)*H25)*I25)/D25,0)</calculatedColumnFormula>
    </tableColumn>
    <tableColumn id="12" xr3:uid="{ECDC99B2-F601-41FF-B607-1DDABE71459D}" name="Comments_x000a_(Free text)" dataDxfId="9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88A5F05-1516-4AF0-9742-0D3223551C7D}" name="Table5125" displayName="Table5125" ref="I35:P49" totalsRowShown="0" headerRowBorderDxfId="97" tableBorderDxfId="98" totalsRowBorderDxfId="96">
  <tableColumns count="8">
    <tableColumn id="1" xr3:uid="{71A7341F-3FB0-402F-BBE9-3A8313AD2A5F}" name="Equipment and other related costs" dataDxfId="95"/>
    <tableColumn id="2" xr3:uid="{0B7A45C1-2BF5-4B4F-9A7A-DA8E9126D2E5}" name="Column1" dataDxfId="94"/>
    <tableColumn id="3" xr3:uid="{B295F11F-ED86-49B4-BE8E-177BBAAFF41A}" name="Cost" dataDxfId="93" dataCellStyle="Currency"/>
    <tableColumn id="4" xr3:uid="{C7F0CA2C-F878-46E7-BCD4-A3E8F0D9564C}" name="Comments_x000a_(Free text)" dataDxfId="92"/>
    <tableColumn id="6" xr3:uid="{42BBCD0A-561C-4188-8BF0-7682706E651B}" name="Funding Agreed" dataDxfId="91"/>
    <tableColumn id="7" xr3:uid="{0667C826-6EB8-4172-AE99-3D6A47FB1514}" name="DAF" dataDxfId="90"/>
    <tableColumn id="8" xr3:uid="{F07FA327-7A3D-46CB-A317-A78175695D32}" name="SENIF" dataDxfId="89"/>
    <tableColumn id="9" xr3:uid="{29F398A7-EB2F-4753-9B2B-6519306A4B99}" name="Comments from Panel " dataDxfId="8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FC4C24-E734-4261-BD3E-C55192D67646}" name="Table31036" displayName="Table31036" ref="A7:P20" totalsRowShown="0" headerRowDxfId="87" headerRowBorderDxfId="85" tableBorderDxfId="86" totalsRowBorderDxfId="84">
  <tableColumns count="16">
    <tableColumn id="1" xr3:uid="{ED0D261C-F071-4BB5-BB01-D88700367C28}" name="Nature of support/Intervention_x000a_(Free text)" dataDxfId="83"/>
    <tableColumn id="2" xr3:uid="{1EAA5EC5-8A29-49FF-9221-6CD6CD5194C5}" name="Term_x000a_(Select from dropdown)" dataDxfId="82"/>
    <tableColumn id="3" xr3:uid="{F7E2F098-AE27-4DB2-ACB3-4BAD72AED40D}" name="Adult_x000a_(Enter a number)" dataDxfId="81"/>
    <tableColumn id="4" xr3:uid="{1072F333-FE50-4CFE-9131-4C065E3BC9FB}" name="Child_x000a_(Enter a number)" dataDxfId="80"/>
    <tableColumn id="5" xr3:uid="{ED2C8AF3-15E3-46B9-AF12-CEA8E4E04BCD}" name="Type of Staff_x000a_(Select from dropdown)" dataDxfId="79"/>
    <tableColumn id="6" xr3:uid="{74BCD76D-9543-438B-B01A-9DCCF757E267}" name="Hourly Cost -  Auto populates once dropdown selected in column E" dataDxfId="78">
      <calculatedColumnFormula>IFERROR(VLOOKUP(E8,Costs[],2,FALSE),"")</calculatedColumnFormula>
    </tableColumn>
    <tableColumn id="7" xr3:uid="{8324791A-5DEE-4F1B-AAE9-E7B570FE46B2}" name="Sessions Length_x000a_(Enter a decimal number)" dataDxfId="77" dataCellStyle="Currency"/>
    <tableColumn id="8" xr3:uid="{5E6CBABD-D735-4F48-B158-F6F1932BF668}" name="Sessions per week_x000a_(Enter a number)" dataDxfId="76"/>
    <tableColumn id="9" xr3:uid="{E67E612B-6E18-45DF-9B83-0131FD682770}" name="Number of weeks running_x000a_(Enter a number)" dataDxfId="75"/>
    <tableColumn id="10" xr3:uid="{DE57AC3B-335D-494D-B680-A9EA1F43C282}" name="Column1" dataDxfId="74"/>
    <tableColumn id="11" xr3:uid="{77021828-24DA-48BB-8628-B024E3804048}" name="Cost per pupil" dataDxfId="73" dataCellStyle="Currency">
      <calculatedColumnFormula>IFERROR((((F8*G8)*H8)*I8)/D8,0)</calculatedColumnFormula>
    </tableColumn>
    <tableColumn id="12" xr3:uid="{10713F70-1259-4B67-8742-4C4C94875D7A}" name="Comments" dataDxfId="72"/>
    <tableColumn id="14" xr3:uid="{6AF52209-9127-4817-BC79-FA71C0F17DE3}" name="Funding Agreed" dataDxfId="71"/>
    <tableColumn id="15" xr3:uid="{6FBCE4C9-610D-4D92-8BE5-7465EC7F0168}" name="DAF" dataDxfId="70"/>
    <tableColumn id="16" xr3:uid="{103F32B8-A064-4D9D-AC43-B30DC25A7CD0}" name="SENIF" dataDxfId="69"/>
    <tableColumn id="17" xr3:uid="{20A59ECB-AD36-45AB-9609-739166231D19}" name="Comments from Panel " dataDxfId="6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723BDDB-2563-4069-9796-60A809C8C0A4}" name="Table411416" displayName="Table411416" ref="A24:L31" totalsRowShown="0" tableBorderDxfId="67">
  <tableColumns count="12">
    <tableColumn id="1" xr3:uid="{EAB429AC-1B27-43CC-9E3A-09891C12BC49}" name="Nature of support/Intervention_x000a_(Free text)" dataDxfId="66"/>
    <tableColumn id="2" xr3:uid="{49B361BB-64B6-42C8-B44E-0A0FAA8F1CFC}" name="Term_x000a_(Select from dropdown)" dataDxfId="65"/>
    <tableColumn id="3" xr3:uid="{C90C5CD6-B0CC-47A4-B88E-3263BD86028B}" name="Adult_x000a_(Enter a number)" dataDxfId="64"/>
    <tableColumn id="4" xr3:uid="{CE4C6E12-A8A5-4FD5-8073-E911902CB3CF}" name="Child_x000a_(Enter a number)" dataDxfId="63"/>
    <tableColumn id="5" xr3:uid="{B92C38B4-0073-492E-B852-3323F80AE753}" name="Type of Staff_x000a_(Free text)" dataDxfId="62"/>
    <tableColumn id="6" xr3:uid="{C5C8DE1A-B901-4888-BF2B-0E57DC66B67D}" name="Hourly cost_x000a_(Enter decimal number)" dataDxfId="61"/>
    <tableColumn id="7" xr3:uid="{20064CDB-5E9D-4A4F-B1FD-C9FBFEAF5964}" name="Session Length_x000a_(Enter Decimal number)" dataDxfId="60" dataCellStyle="Currency"/>
    <tableColumn id="8" xr3:uid="{B16CA6C6-4D85-4F70-A8F4-F0085C1D54EB}" name="Sessions per week_x000a_(Enter Number)" dataDxfId="59"/>
    <tableColumn id="9" xr3:uid="{D57ADE6D-6ECF-406D-807A-0B667305196E}" name="Number of weeks running_x000a_(Enter Number)" dataDxfId="58"/>
    <tableColumn id="10" xr3:uid="{FEBB423D-D74F-4530-AA29-E876821E8AF4}" name="Column1" dataDxfId="57"/>
    <tableColumn id="11" xr3:uid="{129AD77E-3B14-4D4E-BC74-0B23C97CE23B}" name="Cost_x000a_(Cost calculation = length of session x type of staff x sessions x weeks divide by child)" dataDxfId="56" dataCellStyle="Currency">
      <calculatedColumnFormula>IFERROR((((F25*G25)*H25)*I25)/D25,0)</calculatedColumnFormula>
    </tableColumn>
    <tableColumn id="12" xr3:uid="{416926E3-5713-4412-B0C2-6216D5B02464}" name="Comments_x000a_(Free text)" dataDxfId="5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67F62DD-280A-4FC1-B76D-C30168468879}" name="Table512517" displayName="Table512517" ref="I35:P49" totalsRowShown="0" headerRowBorderDxfId="53" tableBorderDxfId="54" totalsRowBorderDxfId="52">
  <tableColumns count="8">
    <tableColumn id="1" xr3:uid="{135058CB-8998-4753-AA63-5F03FE80C3D7}" name="Equipment and other related costs" dataDxfId="51"/>
    <tableColumn id="2" xr3:uid="{82575F77-5B2B-438F-9753-584BB86D5FEA}" name="Column1" dataDxfId="50"/>
    <tableColumn id="3" xr3:uid="{09856284-1170-4162-BA33-B656BFCFBDA9}" name="Cost" dataDxfId="49" dataCellStyle="Currency"/>
    <tableColumn id="4" xr3:uid="{3089E867-487F-4F86-B37F-8A021E2F7522}" name="Comments_x000a_(Free text)" dataDxfId="48"/>
    <tableColumn id="6" xr3:uid="{922DF54D-63E9-4860-AF9C-BCE4FEDF1CBB}" name="Funding Agreed" dataDxfId="47"/>
    <tableColumn id="7" xr3:uid="{9001952E-12DB-4A31-BC02-18D0CAA06AE4}" name="DAF" dataDxfId="46"/>
    <tableColumn id="8" xr3:uid="{3DD514FF-5CC8-4690-A7DB-58358E4218A3}" name="SENIF" dataDxfId="45"/>
    <tableColumn id="9" xr3:uid="{F1401417-90DB-40F0-B50B-73014F9EB06A}" name="Comments from Panel " dataDxfId="4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F9792-615F-4D86-B233-2BC05C9B06D2}">
  <dimension ref="A1:P53"/>
  <sheetViews>
    <sheetView tabSelected="1" zoomScale="71" zoomScaleNormal="71" workbookViewId="0">
      <selection activeCell="K52" sqref="K52"/>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10.816406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t="s">
        <v>128</v>
      </c>
      <c r="C8" s="105"/>
      <c r="D8" s="105"/>
      <c r="E8" s="103"/>
      <c r="F8" s="106" t="str">
        <f>IFERROR(VLOOKUP(E8,Costs[],2,FALSE),"")</f>
        <v/>
      </c>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SUM(K7:K32)</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H33:J33"/>
    <mergeCell ref="A23:C23"/>
    <mergeCell ref="M6:P6"/>
    <mergeCell ref="M23:P23"/>
  </mergeCells>
  <dataValidations count="1">
    <dataValidation type="list" allowBlank="1" showInputMessage="1" showErrorMessage="1" sqref="B8:B20" xr:uid="{8CBD6E5B-0FA6-4CE7-B9AA-25684D42FEC2}">
      <formula1>"Spring,Summer,Autumn"</formula1>
    </dataValidation>
  </dataValidations>
  <pageMargins left="0.7" right="0.7" top="0.75" bottom="0.75" header="0.3" footer="0.3"/>
  <ignoredErrors>
    <ignoredError sqref="N49:O49 N52:O52 N20:O20" unlockedFormula="1"/>
  </ignoredErrors>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E62C32E0-0160-4BFD-9664-A2A5B62E889E}">
          <x14:formula1>
            <xm:f>'Costs'!$D$2:$D$4</xm:f>
          </x14:formula1>
          <xm:sqref>B25:B31</xm:sqref>
        </x14:dataValidation>
        <x14:dataValidation type="list" allowBlank="1" showInputMessage="1" showErrorMessage="1" xr:uid="{5D7D54DF-FBFE-483E-8DA7-EACA5CD7FBEC}">
          <x14:formula1>
            <xm:f>'Costs'!$A$2:$A$4</xm:f>
          </x14:formula1>
          <xm:sqref>E8:E20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DE90-10E9-45DB-B960-D1A51869A043}">
  <dimension ref="A1:P35"/>
  <sheetViews>
    <sheetView topLeftCell="A9" zoomScale="73" zoomScaleNormal="73" workbookViewId="0">
      <selection activeCell="M34" sqref="M34"/>
    </sheetView>
  </sheetViews>
  <sheetFormatPr defaultColWidth="8.7265625" defaultRowHeight="14.5" x14ac:dyDescent="0.35"/>
  <cols>
    <col min="1" max="1" width="35.81640625" style="71"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4.1796875" style="23" customWidth="1"/>
    <col min="13" max="13" width="24.26953125" style="16" customWidth="1"/>
    <col min="14" max="15" width="8.7265625" style="16"/>
    <col min="16" max="16" width="21.36328125"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113</v>
      </c>
      <c r="B4" s="197" t="s">
        <v>111</v>
      </c>
      <c r="C4" s="198"/>
      <c r="D4" s="198"/>
      <c r="E4" s="198"/>
      <c r="F4" s="102" t="s">
        <v>112</v>
      </c>
      <c r="G4" s="17"/>
      <c r="H4" s="17"/>
      <c r="I4" s="17"/>
      <c r="J4" s="17"/>
      <c r="K4" s="17"/>
      <c r="L4" s="77"/>
    </row>
    <row r="5" spans="1:16" ht="4.9000000000000004" customHeight="1" x14ac:dyDescent="0.35"/>
    <row r="6" spans="1:16" ht="40.15" customHeight="1" x14ac:dyDescent="0.35"/>
    <row r="7" spans="1:16" ht="57.5" customHeight="1" x14ac:dyDescent="0.35">
      <c r="A7" s="31" t="s">
        <v>2</v>
      </c>
      <c r="B7" s="32" t="s">
        <v>3</v>
      </c>
      <c r="C7" s="89" t="s">
        <v>4</v>
      </c>
      <c r="D7" s="89" t="s">
        <v>5</v>
      </c>
      <c r="E7" s="89" t="s">
        <v>6</v>
      </c>
      <c r="F7" s="127" t="s">
        <v>7</v>
      </c>
      <c r="G7" s="89" t="s">
        <v>8</v>
      </c>
      <c r="H7" s="89" t="s">
        <v>9</v>
      </c>
      <c r="I7" s="89" t="s">
        <v>10</v>
      </c>
      <c r="J7" s="45" t="s">
        <v>11</v>
      </c>
      <c r="K7" s="129" t="s">
        <v>12</v>
      </c>
      <c r="L7" s="119" t="s">
        <v>13</v>
      </c>
      <c r="M7" s="190" t="s">
        <v>109</v>
      </c>
      <c r="N7" s="191"/>
      <c r="O7" s="191"/>
      <c r="P7" s="213"/>
    </row>
    <row r="8" spans="1:16" ht="31" customHeight="1" x14ac:dyDescent="0.35">
      <c r="A8" s="133" t="s">
        <v>69</v>
      </c>
      <c r="B8" s="103" t="s">
        <v>65</v>
      </c>
      <c r="C8" s="134">
        <v>1</v>
      </c>
      <c r="D8" s="134">
        <v>1</v>
      </c>
      <c r="E8" s="103" t="s">
        <v>32</v>
      </c>
      <c r="F8" s="135">
        <f>IFERROR(VLOOKUP(E8,Costs[],2,FALSE),"")</f>
        <v>13.47</v>
      </c>
      <c r="G8" s="136">
        <v>0.25</v>
      </c>
      <c r="H8" s="126">
        <v>5</v>
      </c>
      <c r="I8" s="126">
        <v>13</v>
      </c>
      <c r="J8" s="42"/>
      <c r="K8" s="118">
        <f t="shared" ref="K8:K10" si="0">IFERROR((((F8*G8)*H8)*I8)/D8,0)</f>
        <v>218.88750000000002</v>
      </c>
      <c r="L8" s="120" t="s">
        <v>78</v>
      </c>
      <c r="M8" s="90" t="s">
        <v>107</v>
      </c>
      <c r="N8" s="90" t="s">
        <v>124</v>
      </c>
      <c r="O8" s="90" t="s">
        <v>123</v>
      </c>
      <c r="P8" s="189" t="s">
        <v>106</v>
      </c>
    </row>
    <row r="9" spans="1:16" ht="30.65" customHeight="1" x14ac:dyDescent="0.35">
      <c r="A9" s="137" t="s">
        <v>73</v>
      </c>
      <c r="B9" s="110" t="s">
        <v>65</v>
      </c>
      <c r="C9" s="134">
        <v>1</v>
      </c>
      <c r="D9" s="134">
        <v>1</v>
      </c>
      <c r="E9" s="110" t="s">
        <v>32</v>
      </c>
      <c r="F9" s="135">
        <f>IFERROR(VLOOKUP(E9,Costs[],2,FALSE),"")</f>
        <v>13.47</v>
      </c>
      <c r="G9" s="136">
        <v>0.33</v>
      </c>
      <c r="H9" s="126">
        <v>5</v>
      </c>
      <c r="I9" s="126">
        <v>13</v>
      </c>
      <c r="J9" s="42"/>
      <c r="K9" s="118">
        <f>IFERROR((((F9*G9)*H9)*I9)/D9,0)</f>
        <v>288.93150000000003</v>
      </c>
      <c r="L9" s="120" t="s">
        <v>74</v>
      </c>
      <c r="M9" s="112"/>
      <c r="N9" s="112"/>
      <c r="O9" s="112"/>
      <c r="P9" s="186"/>
    </row>
    <row r="10" spans="1:16" ht="73" customHeight="1" x14ac:dyDescent="0.35">
      <c r="A10" s="133" t="s">
        <v>79</v>
      </c>
      <c r="B10" s="103" t="s">
        <v>65</v>
      </c>
      <c r="C10" s="134">
        <v>1</v>
      </c>
      <c r="D10" s="134">
        <v>3</v>
      </c>
      <c r="E10" s="103" t="s">
        <v>32</v>
      </c>
      <c r="F10" s="135">
        <f>IFERROR(VLOOKUP(E10,Costs[],2,FALSE),"")</f>
        <v>13.47</v>
      </c>
      <c r="G10" s="136">
        <v>0.25</v>
      </c>
      <c r="H10" s="126">
        <v>2</v>
      </c>
      <c r="I10" s="126">
        <v>13</v>
      </c>
      <c r="J10" s="42"/>
      <c r="K10" s="118">
        <f t="shared" si="0"/>
        <v>29.185000000000002</v>
      </c>
      <c r="L10" s="120" t="s">
        <v>80</v>
      </c>
      <c r="M10" s="112"/>
      <c r="N10" s="112"/>
      <c r="O10" s="112"/>
      <c r="P10" s="186"/>
    </row>
    <row r="11" spans="1:16" x14ac:dyDescent="0.35">
      <c r="B11" s="19"/>
      <c r="C11" s="20"/>
      <c r="D11" s="20"/>
      <c r="E11" s="20"/>
      <c r="F11" s="21"/>
      <c r="G11" s="22"/>
      <c r="H11" s="23"/>
      <c r="I11" s="23"/>
      <c r="K11" s="24"/>
      <c r="M11" s="132"/>
      <c r="N11" s="132"/>
      <c r="O11" s="132"/>
    </row>
    <row r="12" spans="1:16" x14ac:dyDescent="0.35">
      <c r="A12" s="211" t="s">
        <v>14</v>
      </c>
      <c r="B12" s="212"/>
      <c r="C12" s="212"/>
      <c r="D12" s="20"/>
      <c r="G12" s="22"/>
      <c r="H12" s="23"/>
      <c r="I12" s="23"/>
      <c r="K12" s="24"/>
      <c r="N12" s="25"/>
    </row>
    <row r="13" spans="1:16" x14ac:dyDescent="0.35">
      <c r="A13" s="35"/>
      <c r="B13" s="36"/>
      <c r="C13" s="20"/>
      <c r="D13" s="20"/>
      <c r="G13" s="22"/>
      <c r="H13" s="23"/>
      <c r="I13" s="23"/>
      <c r="K13" s="24"/>
      <c r="N13" s="25"/>
    </row>
    <row r="14" spans="1:16" ht="33.5" customHeight="1" x14ac:dyDescent="0.35">
      <c r="A14" s="35"/>
      <c r="B14" s="36"/>
      <c r="C14" s="20"/>
      <c r="D14" s="20"/>
      <c r="G14" s="22"/>
      <c r="H14" s="23"/>
      <c r="I14" s="23"/>
      <c r="K14" s="24"/>
      <c r="M14" s="208" t="s">
        <v>105</v>
      </c>
      <c r="N14" s="209"/>
      <c r="O14" s="209"/>
      <c r="P14" s="210"/>
    </row>
    <row r="15" spans="1:16" ht="72.5" x14ac:dyDescent="0.35">
      <c r="A15" s="33" t="s">
        <v>15</v>
      </c>
      <c r="B15" s="34" t="s">
        <v>16</v>
      </c>
      <c r="C15" s="88" t="s">
        <v>17</v>
      </c>
      <c r="D15" s="88" t="s">
        <v>18</v>
      </c>
      <c r="E15" s="88" t="s">
        <v>19</v>
      </c>
      <c r="F15" s="97" t="s">
        <v>20</v>
      </c>
      <c r="G15" s="97" t="s">
        <v>21</v>
      </c>
      <c r="H15" s="97" t="s">
        <v>22</v>
      </c>
      <c r="I15" s="97" t="s">
        <v>23</v>
      </c>
      <c r="J15" s="37" t="s">
        <v>11</v>
      </c>
      <c r="K15" s="130" t="s">
        <v>24</v>
      </c>
      <c r="L15" s="98" t="s">
        <v>77</v>
      </c>
      <c r="M15" s="90" t="s">
        <v>107</v>
      </c>
      <c r="N15" s="90" t="s">
        <v>124</v>
      </c>
      <c r="O15" s="90" t="s">
        <v>123</v>
      </c>
      <c r="P15" s="188" t="s">
        <v>106</v>
      </c>
    </row>
    <row r="16" spans="1:16" x14ac:dyDescent="0.35">
      <c r="A16" s="81"/>
      <c r="B16" s="74"/>
      <c r="C16" s="75"/>
      <c r="D16" s="75"/>
      <c r="E16" s="75"/>
      <c r="F16" s="94"/>
      <c r="G16" s="124"/>
      <c r="H16" s="125"/>
      <c r="I16" s="125"/>
      <c r="J16" s="76"/>
      <c r="K16" s="123">
        <f>IFERROR((((F16*G16)*H16)*I16)/D16,0)</f>
        <v>0</v>
      </c>
      <c r="L16" s="121"/>
      <c r="M16" s="112"/>
      <c r="N16" s="112"/>
      <c r="O16" s="112"/>
      <c r="P16" s="187"/>
    </row>
    <row r="17" spans="1:16" x14ac:dyDescent="0.35">
      <c r="A17" s="78"/>
    </row>
    <row r="18" spans="1:16" ht="15" thickBot="1" x14ac:dyDescent="0.4">
      <c r="H18" s="199" t="s">
        <v>26</v>
      </c>
      <c r="I18" s="200"/>
      <c r="J18" s="201"/>
      <c r="K18" s="29">
        <f>SUM(K7:K16)</f>
        <v>537.00400000000013</v>
      </c>
    </row>
    <row r="19" spans="1:16" ht="32.5" customHeight="1" thickTop="1" x14ac:dyDescent="0.35">
      <c r="A19" s="79"/>
      <c r="M19" s="190" t="s">
        <v>105</v>
      </c>
      <c r="N19" s="204"/>
      <c r="O19" s="204"/>
      <c r="P19" s="204"/>
    </row>
    <row r="20" spans="1:16" ht="26" customHeight="1" x14ac:dyDescent="0.35">
      <c r="A20" s="80"/>
      <c r="B20" s="28"/>
      <c r="D20" s="15"/>
      <c r="E20" s="15"/>
      <c r="F20" s="15"/>
      <c r="G20" s="15"/>
      <c r="H20" s="15"/>
      <c r="I20" s="98" t="s">
        <v>27</v>
      </c>
      <c r="J20" s="39" t="s">
        <v>11</v>
      </c>
      <c r="K20" s="131" t="s">
        <v>28</v>
      </c>
      <c r="L20" s="116" t="s">
        <v>13</v>
      </c>
      <c r="M20" s="90" t="s">
        <v>107</v>
      </c>
      <c r="N20" s="90" t="s">
        <v>124</v>
      </c>
      <c r="O20" s="139" t="s">
        <v>123</v>
      </c>
      <c r="P20" s="139" t="s">
        <v>106</v>
      </c>
    </row>
    <row r="21" spans="1:16" x14ac:dyDescent="0.35">
      <c r="A21" s="80"/>
      <c r="B21" s="28"/>
      <c r="I21" s="38" t="s">
        <v>81</v>
      </c>
      <c r="J21" s="42"/>
      <c r="K21" s="118">
        <v>8.4499999999999993</v>
      </c>
      <c r="L21" s="122"/>
      <c r="M21" s="155"/>
      <c r="N21" s="156"/>
      <c r="O21" s="156"/>
      <c r="P21" s="155"/>
    </row>
    <row r="22" spans="1:16" x14ac:dyDescent="0.35">
      <c r="A22" s="80"/>
      <c r="B22" s="28"/>
      <c r="I22" s="38" t="s">
        <v>82</v>
      </c>
      <c r="J22" s="42"/>
      <c r="K22" s="118">
        <v>10</v>
      </c>
      <c r="L22" s="122"/>
      <c r="M22" s="155"/>
      <c r="N22" s="156"/>
      <c r="O22" s="156"/>
      <c r="P22" s="155"/>
    </row>
    <row r="23" spans="1:16" x14ac:dyDescent="0.35">
      <c r="A23" s="80"/>
      <c r="B23" s="28"/>
      <c r="I23" s="38"/>
      <c r="J23" s="42"/>
      <c r="K23" s="118">
        <v>0</v>
      </c>
      <c r="L23" s="122"/>
      <c r="M23" s="155"/>
      <c r="N23" s="155"/>
      <c r="O23" s="155"/>
      <c r="P23" s="186"/>
    </row>
    <row r="24" spans="1:16" x14ac:dyDescent="0.35">
      <c r="A24" s="80"/>
      <c r="B24" s="28"/>
      <c r="I24" s="38"/>
      <c r="J24" s="42"/>
      <c r="K24" s="118">
        <v>0</v>
      </c>
      <c r="L24" s="122"/>
      <c r="M24" s="155"/>
      <c r="N24" s="157"/>
      <c r="O24" s="157"/>
      <c r="P24" s="155"/>
    </row>
    <row r="25" spans="1:16" x14ac:dyDescent="0.35">
      <c r="A25" s="80"/>
      <c r="B25" s="28"/>
      <c r="I25" s="38"/>
      <c r="J25" s="42"/>
      <c r="K25" s="118">
        <v>0</v>
      </c>
      <c r="L25" s="122"/>
      <c r="M25" s="139"/>
      <c r="N25" s="171"/>
      <c r="O25" s="171"/>
      <c r="P25" s="171"/>
    </row>
    <row r="26" spans="1:16" x14ac:dyDescent="0.35">
      <c r="A26" s="80"/>
      <c r="B26" s="28"/>
      <c r="I26" s="38"/>
      <c r="J26" s="42"/>
      <c r="K26" s="118">
        <v>0</v>
      </c>
      <c r="L26" s="122"/>
      <c r="M26" s="90"/>
      <c r="N26" s="90"/>
      <c r="O26" s="139"/>
      <c r="P26" s="139"/>
    </row>
    <row r="27" spans="1:16" x14ac:dyDescent="0.35">
      <c r="A27" s="80"/>
      <c r="B27" s="28"/>
      <c r="I27" s="38"/>
      <c r="J27" s="42"/>
      <c r="K27" s="118">
        <v>0</v>
      </c>
      <c r="L27" s="122"/>
      <c r="M27" s="155"/>
      <c r="N27" s="156"/>
      <c r="O27" s="156"/>
      <c r="P27" s="155"/>
    </row>
    <row r="28" spans="1:16" x14ac:dyDescent="0.35">
      <c r="I28" s="38"/>
      <c r="J28" s="42"/>
      <c r="K28" s="118">
        <v>0</v>
      </c>
      <c r="L28" s="122"/>
      <c r="M28" s="155"/>
      <c r="N28" s="156"/>
      <c r="O28" s="156"/>
      <c r="P28" s="155"/>
    </row>
    <row r="29" spans="1:16" x14ac:dyDescent="0.35">
      <c r="I29" s="38"/>
      <c r="J29" s="42"/>
      <c r="K29" s="118">
        <v>0</v>
      </c>
      <c r="L29" s="122"/>
      <c r="M29" s="155"/>
      <c r="N29" s="155"/>
      <c r="O29" s="155"/>
      <c r="P29" s="186"/>
    </row>
    <row r="30" spans="1:16" x14ac:dyDescent="0.35">
      <c r="I30" s="38"/>
      <c r="J30" s="42"/>
      <c r="K30" s="118">
        <v>0</v>
      </c>
      <c r="L30" s="122"/>
      <c r="M30" s="155"/>
      <c r="N30" s="157"/>
      <c r="O30" s="157"/>
      <c r="P30" s="155"/>
    </row>
    <row r="32" spans="1:16" ht="15" thickBot="1" x14ac:dyDescent="0.4">
      <c r="I32" s="44" t="s">
        <v>30</v>
      </c>
      <c r="J32" s="44"/>
      <c r="K32" s="146">
        <f>SUM(K21:K30)</f>
        <v>18.45</v>
      </c>
    </row>
    <row r="33" spans="9:11" ht="15" thickTop="1" x14ac:dyDescent="0.35"/>
    <row r="34" spans="9:11" ht="15" thickBot="1" x14ac:dyDescent="0.4">
      <c r="I34" s="7" t="s">
        <v>31</v>
      </c>
      <c r="J34" s="9"/>
      <c r="K34" s="30">
        <f>K18+K32</f>
        <v>555.45400000000018</v>
      </c>
    </row>
    <row r="35" spans="9:11" ht="15" thickTop="1" x14ac:dyDescent="0.35"/>
  </sheetData>
  <protectedRanges>
    <protectedRange sqref="H18:K18 A7:B7 D20:I20 I32:K32 J34:K34 A15:B16 F8:F10 K8:K10 K20:K30" name="Locked cells"/>
  </protectedRanges>
  <mergeCells count="7">
    <mergeCell ref="M19:P19"/>
    <mergeCell ref="M7:P7"/>
    <mergeCell ref="M14:P14"/>
    <mergeCell ref="A1:L2"/>
    <mergeCell ref="B4:E4"/>
    <mergeCell ref="H18:J18"/>
    <mergeCell ref="A12:C12"/>
  </mergeCells>
  <dataValidations count="1">
    <dataValidation type="list" allowBlank="1" showInputMessage="1" showErrorMessage="1" sqref="B8:B10" xr:uid="{E926AFCB-D297-42E9-8AE3-F5D47AFBF851}">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39BEB773-142D-4BFC-BCCD-583B8324D351}">
          <x14:formula1>
            <xm:f>'Costs'!$D$2:$D$4</xm:f>
          </x14:formula1>
          <xm:sqref>B16</xm:sqref>
        </x14:dataValidation>
        <x14:dataValidation type="list" allowBlank="1" showInputMessage="1" showErrorMessage="1" xr:uid="{650267DD-8A0F-4E3B-AA66-CF294B0D6B1F}">
          <x14:formula1>
            <xm:f>'Costs'!$A$2:$A$4</xm:f>
          </x14:formula1>
          <xm:sqref>E8:E10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43.9" customHeight="1" x14ac:dyDescent="0.35">
      <c r="A11" s="2"/>
      <c r="B11" s="2"/>
      <c r="C11" s="48"/>
      <c r="D11" s="48"/>
      <c r="E11" s="41"/>
      <c r="F11" s="49"/>
      <c r="G11" s="48"/>
      <c r="H11" s="48"/>
      <c r="I11" s="50"/>
      <c r="J11" s="51">
        <v>0</v>
      </c>
      <c r="K11" s="52" t="s">
        <v>92</v>
      </c>
    </row>
    <row r="12" spans="1:11" ht="14.5" customHeight="1" x14ac:dyDescent="0.35">
      <c r="A12" s="3" t="s">
        <v>93</v>
      </c>
      <c r="B12" s="3" t="s">
        <v>64</v>
      </c>
      <c r="C12" s="48">
        <v>1</v>
      </c>
      <c r="D12" s="48">
        <v>4</v>
      </c>
      <c r="E12" s="41">
        <v>10.210000000000001</v>
      </c>
      <c r="F12" s="49">
        <v>0.5</v>
      </c>
      <c r="G12" s="48">
        <v>2</v>
      </c>
      <c r="H12" s="48">
        <v>6</v>
      </c>
      <c r="I12" s="50"/>
      <c r="J12" s="51">
        <f>((((E12*F12)*2)*6)/4)</f>
        <v>15.315000000000001</v>
      </c>
      <c r="K12" s="52"/>
    </row>
    <row r="13" spans="1:11" x14ac:dyDescent="0.35">
      <c r="A13" s="3"/>
      <c r="B13" s="3"/>
      <c r="C13" s="48"/>
      <c r="D13" s="48"/>
      <c r="E13" s="41"/>
      <c r="F13" s="49"/>
      <c r="G13" s="48"/>
      <c r="H13" s="48"/>
      <c r="I13" s="50"/>
      <c r="J13" s="51">
        <v>0</v>
      </c>
      <c r="K13" s="53"/>
    </row>
    <row r="14" spans="1:11" x14ac:dyDescent="0.35">
      <c r="A14" s="3"/>
      <c r="B14" s="3"/>
      <c r="C14" s="48"/>
      <c r="D14" s="48"/>
      <c r="E14" s="41"/>
      <c r="F14" s="49"/>
      <c r="G14" s="48"/>
      <c r="H14" s="48"/>
      <c r="I14" s="50"/>
      <c r="J14" s="51">
        <v>0</v>
      </c>
      <c r="K14" s="53"/>
    </row>
    <row r="15" spans="1:11" x14ac:dyDescent="0.35">
      <c r="A15" s="3"/>
      <c r="B15" s="3"/>
      <c r="C15" s="48"/>
      <c r="D15" s="48"/>
      <c r="E15" s="41"/>
      <c r="F15" s="49"/>
      <c r="G15" s="48"/>
      <c r="H15" s="48"/>
      <c r="I15" s="50"/>
      <c r="J15" s="51">
        <v>0</v>
      </c>
      <c r="K15" s="54"/>
    </row>
    <row r="16" spans="1:11" x14ac:dyDescent="0.35">
      <c r="A16" s="3"/>
      <c r="B16" s="3"/>
      <c r="C16" s="48"/>
      <c r="D16" s="48"/>
      <c r="E16" s="41"/>
      <c r="F16" s="49"/>
      <c r="G16" s="48"/>
      <c r="H16" s="48"/>
      <c r="I16" s="50"/>
      <c r="J16" s="51">
        <v>0</v>
      </c>
      <c r="K16" s="54"/>
    </row>
    <row r="17" spans="1:11" x14ac:dyDescent="0.35">
      <c r="A17" s="3"/>
      <c r="B17" s="3"/>
      <c r="C17" s="48"/>
      <c r="D17" s="48"/>
      <c r="E17" s="41"/>
      <c r="F17" s="49"/>
      <c r="G17" s="48"/>
      <c r="H17" s="48"/>
      <c r="I17" s="50"/>
      <c r="J17" s="51">
        <v>0</v>
      </c>
      <c r="K17" s="54"/>
    </row>
    <row r="18" spans="1:11" x14ac:dyDescent="0.35">
      <c r="A18" s="3"/>
      <c r="B18" s="3"/>
      <c r="C18" s="48"/>
      <c r="D18" s="48"/>
      <c r="E18" s="41"/>
      <c r="F18" s="49"/>
      <c r="G18" s="48"/>
      <c r="H18" s="48"/>
      <c r="I18" s="50"/>
      <c r="J18" s="51">
        <v>0</v>
      </c>
      <c r="K18" s="54"/>
    </row>
    <row r="19" spans="1:11" x14ac:dyDescent="0.35">
      <c r="A19" s="3"/>
      <c r="B19" s="3"/>
      <c r="C19" s="48"/>
      <c r="D19" s="48"/>
      <c r="E19" s="41"/>
      <c r="F19" s="49"/>
      <c r="G19" s="48"/>
      <c r="H19" s="48"/>
      <c r="I19" s="50"/>
      <c r="J19" s="51">
        <v>0</v>
      </c>
      <c r="K19" s="54"/>
    </row>
    <row r="20" spans="1:11" x14ac:dyDescent="0.35">
      <c r="A20" s="4"/>
    </row>
    <row r="21" spans="1:11" ht="15" thickBot="1" x14ac:dyDescent="0.4">
      <c r="G21" s="199" t="s">
        <v>26</v>
      </c>
      <c r="H21" s="200"/>
      <c r="I21" s="201"/>
      <c r="J21" s="5">
        <f>SUM(J11:J19)</f>
        <v>15.315000000000001</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15.315000000000001</v>
      </c>
    </row>
    <row r="33" ht="15" thickTop="1" x14ac:dyDescent="0.35"/>
  </sheetData>
  <mergeCells count="20">
    <mergeCell ref="G30:I30"/>
    <mergeCell ref="H9:H10"/>
    <mergeCell ref="I9:I10"/>
    <mergeCell ref="J9:J10"/>
    <mergeCell ref="G21:I21"/>
    <mergeCell ref="C23:H23"/>
    <mergeCell ref="C24:H24"/>
    <mergeCell ref="C25:H25"/>
    <mergeCell ref="C26:H26"/>
    <mergeCell ref="C27:H27"/>
    <mergeCell ref="C28:H28"/>
    <mergeCell ref="A2:K4"/>
    <mergeCell ref="B7:D7"/>
    <mergeCell ref="A9:A10"/>
    <mergeCell ref="C9:D9"/>
    <mergeCell ref="E9:E10"/>
    <mergeCell ref="F9:F10"/>
    <mergeCell ref="G9:G10"/>
    <mergeCell ref="B9:B10"/>
    <mergeCell ref="K9:K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43.9" customHeight="1" x14ac:dyDescent="0.35">
      <c r="A11" s="2"/>
      <c r="B11" s="2"/>
      <c r="C11" s="48"/>
      <c r="D11" s="48"/>
      <c r="E11" s="41"/>
      <c r="F11" s="49"/>
      <c r="G11" s="48"/>
      <c r="H11" s="48"/>
      <c r="I11" s="50"/>
      <c r="J11" s="51">
        <v>0</v>
      </c>
      <c r="K11" s="52" t="s">
        <v>92</v>
      </c>
    </row>
    <row r="12" spans="1:11" ht="14.5" customHeight="1" x14ac:dyDescent="0.35">
      <c r="A12" s="3" t="s">
        <v>93</v>
      </c>
      <c r="B12" s="3" t="s">
        <v>64</v>
      </c>
      <c r="C12" s="48">
        <v>1</v>
      </c>
      <c r="D12" s="48">
        <v>4</v>
      </c>
      <c r="E12" s="41">
        <v>10.210000000000001</v>
      </c>
      <c r="F12" s="49">
        <v>0.5</v>
      </c>
      <c r="G12" s="48">
        <v>2</v>
      </c>
      <c r="H12" s="48">
        <v>6</v>
      </c>
      <c r="I12" s="50"/>
      <c r="J12" s="51">
        <f>((((E12*F12)*2)*6)/4)</f>
        <v>15.315000000000001</v>
      </c>
      <c r="K12" s="52"/>
    </row>
    <row r="13" spans="1:11" x14ac:dyDescent="0.35">
      <c r="A13" s="3"/>
      <c r="B13" s="3"/>
      <c r="C13" s="48"/>
      <c r="D13" s="48"/>
      <c r="E13" s="41"/>
      <c r="F13" s="49"/>
      <c r="G13" s="48"/>
      <c r="H13" s="48"/>
      <c r="I13" s="50"/>
      <c r="J13" s="51">
        <v>0</v>
      </c>
      <c r="K13" s="53"/>
    </row>
    <row r="14" spans="1:11" x14ac:dyDescent="0.35">
      <c r="A14" s="3"/>
      <c r="B14" s="3"/>
      <c r="C14" s="48"/>
      <c r="D14" s="48"/>
      <c r="E14" s="41"/>
      <c r="F14" s="49"/>
      <c r="G14" s="48"/>
      <c r="H14" s="48"/>
      <c r="I14" s="50"/>
      <c r="J14" s="51">
        <v>0</v>
      </c>
      <c r="K14" s="53"/>
    </row>
    <row r="15" spans="1:11" x14ac:dyDescent="0.35">
      <c r="A15" s="3"/>
      <c r="B15" s="3"/>
      <c r="C15" s="48"/>
      <c r="D15" s="48"/>
      <c r="E15" s="41"/>
      <c r="F15" s="49"/>
      <c r="G15" s="48"/>
      <c r="H15" s="48"/>
      <c r="I15" s="50"/>
      <c r="J15" s="51">
        <v>0</v>
      </c>
      <c r="K15" s="54"/>
    </row>
    <row r="16" spans="1:11" x14ac:dyDescent="0.35">
      <c r="A16" s="3"/>
      <c r="B16" s="3"/>
      <c r="C16" s="48"/>
      <c r="D16" s="48"/>
      <c r="E16" s="41"/>
      <c r="F16" s="49"/>
      <c r="G16" s="48"/>
      <c r="H16" s="48"/>
      <c r="I16" s="50"/>
      <c r="J16" s="51">
        <v>0</v>
      </c>
      <c r="K16" s="54"/>
    </row>
    <row r="17" spans="1:11" x14ac:dyDescent="0.35">
      <c r="A17" s="3"/>
      <c r="B17" s="3"/>
      <c r="C17" s="48"/>
      <c r="D17" s="48"/>
      <c r="E17" s="41"/>
      <c r="F17" s="49"/>
      <c r="G17" s="48"/>
      <c r="H17" s="48"/>
      <c r="I17" s="50"/>
      <c r="J17" s="51">
        <v>0</v>
      </c>
      <c r="K17" s="54"/>
    </row>
    <row r="18" spans="1:11" x14ac:dyDescent="0.35">
      <c r="A18" s="3"/>
      <c r="B18" s="3"/>
      <c r="C18" s="48"/>
      <c r="D18" s="48"/>
      <c r="E18" s="41"/>
      <c r="F18" s="49"/>
      <c r="G18" s="48"/>
      <c r="H18" s="48"/>
      <c r="I18" s="50"/>
      <c r="J18" s="51">
        <v>0</v>
      </c>
      <c r="K18" s="54"/>
    </row>
    <row r="19" spans="1:11" x14ac:dyDescent="0.35">
      <c r="A19" s="3"/>
      <c r="B19" s="3"/>
      <c r="C19" s="48"/>
      <c r="D19" s="48"/>
      <c r="E19" s="41"/>
      <c r="F19" s="49"/>
      <c r="G19" s="48"/>
      <c r="H19" s="48"/>
      <c r="I19" s="50"/>
      <c r="J19" s="51">
        <v>0</v>
      </c>
      <c r="K19" s="54"/>
    </row>
    <row r="20" spans="1:11" x14ac:dyDescent="0.35">
      <c r="A20" s="4"/>
    </row>
    <row r="21" spans="1:11" ht="15" thickBot="1" x14ac:dyDescent="0.4">
      <c r="G21" s="199" t="s">
        <v>26</v>
      </c>
      <c r="H21" s="200"/>
      <c r="I21" s="201"/>
      <c r="J21" s="5">
        <f>SUM(J11:J19)</f>
        <v>15.315000000000001</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15.315000000000001</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43.9" customHeight="1" x14ac:dyDescent="0.35">
      <c r="A11" s="2"/>
      <c r="B11" s="2"/>
      <c r="C11" s="48"/>
      <c r="D11" s="48"/>
      <c r="E11" s="41"/>
      <c r="F11" s="49"/>
      <c r="G11" s="48"/>
      <c r="H11" s="48"/>
      <c r="I11" s="50"/>
      <c r="J11" s="51">
        <v>0</v>
      </c>
      <c r="K11" s="52" t="s">
        <v>92</v>
      </c>
    </row>
    <row r="12" spans="1:11" ht="14.5" customHeight="1" x14ac:dyDescent="0.35">
      <c r="A12" s="3" t="s">
        <v>93</v>
      </c>
      <c r="B12" s="3" t="s">
        <v>64</v>
      </c>
      <c r="C12" s="48">
        <v>1</v>
      </c>
      <c r="D12" s="48">
        <v>4</v>
      </c>
      <c r="E12" s="41">
        <v>10.210000000000001</v>
      </c>
      <c r="F12" s="49">
        <v>0.5</v>
      </c>
      <c r="G12" s="48">
        <v>2</v>
      </c>
      <c r="H12" s="48">
        <v>6</v>
      </c>
      <c r="I12" s="50"/>
      <c r="J12" s="51">
        <f>((((E12*F12)*2)*6)/4)</f>
        <v>15.315000000000001</v>
      </c>
      <c r="K12" s="52"/>
    </row>
    <row r="13" spans="1:11" x14ac:dyDescent="0.35">
      <c r="A13" s="3"/>
      <c r="B13" s="3"/>
      <c r="C13" s="48"/>
      <c r="D13" s="48"/>
      <c r="E13" s="41"/>
      <c r="F13" s="49"/>
      <c r="G13" s="48"/>
      <c r="H13" s="48"/>
      <c r="I13" s="50"/>
      <c r="J13" s="51">
        <v>0</v>
      </c>
      <c r="K13" s="53"/>
    </row>
    <row r="14" spans="1:11" x14ac:dyDescent="0.35">
      <c r="A14" s="3"/>
      <c r="B14" s="3"/>
      <c r="C14" s="48"/>
      <c r="D14" s="48"/>
      <c r="E14" s="41"/>
      <c r="F14" s="49"/>
      <c r="G14" s="48"/>
      <c r="H14" s="48"/>
      <c r="I14" s="50"/>
      <c r="J14" s="51">
        <v>0</v>
      </c>
      <c r="K14" s="53"/>
    </row>
    <row r="15" spans="1:11" x14ac:dyDescent="0.35">
      <c r="A15" s="3"/>
      <c r="B15" s="3"/>
      <c r="C15" s="48"/>
      <c r="D15" s="48"/>
      <c r="E15" s="41"/>
      <c r="F15" s="49"/>
      <c r="G15" s="48"/>
      <c r="H15" s="48"/>
      <c r="I15" s="50"/>
      <c r="J15" s="51">
        <v>0</v>
      </c>
      <c r="K15" s="54"/>
    </row>
    <row r="16" spans="1:11" x14ac:dyDescent="0.35">
      <c r="A16" s="3"/>
      <c r="B16" s="3"/>
      <c r="C16" s="48"/>
      <c r="D16" s="48"/>
      <c r="E16" s="41"/>
      <c r="F16" s="49"/>
      <c r="G16" s="48"/>
      <c r="H16" s="48"/>
      <c r="I16" s="50"/>
      <c r="J16" s="51">
        <v>0</v>
      </c>
      <c r="K16" s="54"/>
    </row>
    <row r="17" spans="1:11" x14ac:dyDescent="0.35">
      <c r="A17" s="3"/>
      <c r="B17" s="3"/>
      <c r="C17" s="48"/>
      <c r="D17" s="48"/>
      <c r="E17" s="41"/>
      <c r="F17" s="49"/>
      <c r="G17" s="48"/>
      <c r="H17" s="48"/>
      <c r="I17" s="50"/>
      <c r="J17" s="51">
        <v>0</v>
      </c>
      <c r="K17" s="54"/>
    </row>
    <row r="18" spans="1:11" x14ac:dyDescent="0.35">
      <c r="A18" s="3"/>
      <c r="B18" s="3"/>
      <c r="C18" s="48"/>
      <c r="D18" s="48"/>
      <c r="E18" s="41"/>
      <c r="F18" s="49"/>
      <c r="G18" s="48"/>
      <c r="H18" s="48"/>
      <c r="I18" s="50"/>
      <c r="J18" s="51">
        <v>0</v>
      </c>
      <c r="K18" s="54"/>
    </row>
    <row r="19" spans="1:11" x14ac:dyDescent="0.35">
      <c r="A19" s="3"/>
      <c r="B19" s="3"/>
      <c r="C19" s="48"/>
      <c r="D19" s="48"/>
      <c r="E19" s="41"/>
      <c r="F19" s="49"/>
      <c r="G19" s="48"/>
      <c r="H19" s="48"/>
      <c r="I19" s="50"/>
      <c r="J19" s="51">
        <v>0</v>
      </c>
      <c r="K19" s="54"/>
    </row>
    <row r="20" spans="1:11" x14ac:dyDescent="0.35">
      <c r="A20" s="4"/>
    </row>
    <row r="21" spans="1:11" ht="15" thickBot="1" x14ac:dyDescent="0.4">
      <c r="G21" s="199" t="s">
        <v>26</v>
      </c>
      <c r="H21" s="200"/>
      <c r="I21" s="201"/>
      <c r="J21" s="5">
        <f>SUM(J11:J19)</f>
        <v>15.315000000000001</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t="s">
        <v>99</v>
      </c>
      <c r="D24" s="240"/>
      <c r="E24" s="240"/>
      <c r="F24" s="240"/>
      <c r="G24" s="240"/>
      <c r="H24" s="241"/>
      <c r="I24" s="50"/>
      <c r="J24" s="58">
        <v>3</v>
      </c>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3</v>
      </c>
    </row>
    <row r="31" spans="1:11" ht="15" thickTop="1" x14ac:dyDescent="0.35"/>
    <row r="32" spans="1:11" ht="15" thickBot="1" x14ac:dyDescent="0.4">
      <c r="G32" s="7" t="s">
        <v>31</v>
      </c>
      <c r="H32" s="8"/>
      <c r="I32" s="9"/>
      <c r="J32" s="10">
        <f>J21+J30</f>
        <v>18.315000000000001</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3"/>
  <sheetViews>
    <sheetView topLeftCell="A7"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B830D-C921-40B0-AA55-9275EE8CD698}">
  <dimension ref="A1:P53"/>
  <sheetViews>
    <sheetView topLeftCell="A27" zoomScale="71" zoomScaleNormal="71" workbookViewId="0">
      <selection activeCell="F8" sqref="F8"/>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10.816406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t="s">
        <v>64</v>
      </c>
      <c r="C8" s="105"/>
      <c r="D8" s="105"/>
      <c r="E8" s="103"/>
      <c r="F8" s="106" t="str">
        <f>IFERROR(VLOOKUP(E8,Costs[],2,FALSE),"")</f>
        <v/>
      </c>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SUM(K7:K32)</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M6:P6"/>
    <mergeCell ref="A23:C23"/>
    <mergeCell ref="M23:P23"/>
    <mergeCell ref="H33:J33"/>
  </mergeCells>
  <dataValidations count="1">
    <dataValidation type="list" allowBlank="1" showInputMessage="1" showErrorMessage="1" sqref="B8:B20" xr:uid="{8DABDAF3-D9F2-4EAC-B21F-374B38383666}">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2D7A62C0-6DCC-402F-9AEC-AD17FA39C8F4}">
          <x14:formula1>
            <xm:f>'Costs'!$A$2:$A$4</xm:f>
          </x14:formula1>
          <xm:sqref>E8:E20</xm:sqref>
        </x14:dataValidation>
        <x14:dataValidation type="list" allowBlank="1" showInputMessage="1" showErrorMessage="1" xr:uid="{B56F6352-F2DC-4E36-B920-2CCD12ED6BFC}">
          <x14:formula1>
            <xm:f>'Costs'!$D$2:$D$4</xm:f>
          </x14:formula1>
          <xm:sqref>B25:B31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14" t="s">
        <v>0</v>
      </c>
      <c r="B2" s="215"/>
      <c r="C2" s="215"/>
      <c r="D2" s="215"/>
      <c r="E2" s="215"/>
      <c r="F2" s="215"/>
      <c r="G2" s="215"/>
      <c r="H2" s="215"/>
      <c r="I2" s="215"/>
      <c r="J2" s="215"/>
      <c r="K2" s="215"/>
    </row>
    <row r="3" spans="1:11" ht="15" customHeight="1" x14ac:dyDescent="0.35">
      <c r="A3" s="216"/>
      <c r="B3" s="217"/>
      <c r="C3" s="217"/>
      <c r="D3" s="217"/>
      <c r="E3" s="217"/>
      <c r="F3" s="217"/>
      <c r="G3" s="217"/>
      <c r="H3" s="217"/>
      <c r="I3" s="217"/>
      <c r="J3" s="217"/>
      <c r="K3" s="217"/>
    </row>
    <row r="4" spans="1:11" ht="15" thickBot="1" x14ac:dyDescent="0.4">
      <c r="A4" s="218"/>
      <c r="B4" s="219"/>
      <c r="C4" s="219"/>
      <c r="D4" s="219"/>
      <c r="E4" s="219"/>
      <c r="F4" s="219"/>
      <c r="G4" s="219"/>
      <c r="H4" s="219"/>
      <c r="I4" s="219"/>
      <c r="J4" s="219"/>
      <c r="K4" s="219"/>
    </row>
    <row r="6" spans="1:11" ht="15" thickBot="1" x14ac:dyDescent="0.4"/>
    <row r="7" spans="1:11" ht="24" thickBot="1" x14ac:dyDescent="0.6">
      <c r="A7" s="1" t="s">
        <v>83</v>
      </c>
      <c r="B7" s="220" t="s">
        <v>1</v>
      </c>
      <c r="C7" s="221"/>
      <c r="D7" s="222"/>
      <c r="E7" s="12"/>
      <c r="F7" s="12"/>
      <c r="G7" s="12"/>
      <c r="H7" s="12"/>
      <c r="I7" s="12"/>
      <c r="J7" s="12"/>
      <c r="K7" s="12"/>
    </row>
    <row r="9" spans="1:11" ht="28.9" customHeight="1" x14ac:dyDescent="0.35">
      <c r="A9" s="223" t="s">
        <v>84</v>
      </c>
      <c r="B9" s="228" t="s">
        <v>62</v>
      </c>
      <c r="C9" s="225" t="s">
        <v>85</v>
      </c>
      <c r="D9" s="225"/>
      <c r="E9" s="226" t="s">
        <v>86</v>
      </c>
      <c r="F9" s="227" t="s">
        <v>87</v>
      </c>
      <c r="G9" s="226" t="s">
        <v>88</v>
      </c>
      <c r="H9" s="226" t="s">
        <v>89</v>
      </c>
      <c r="I9" s="233"/>
      <c r="J9" s="235" t="s">
        <v>12</v>
      </c>
      <c r="K9" s="230" t="s">
        <v>13</v>
      </c>
    </row>
    <row r="10" spans="1:11" ht="25.9" customHeight="1" x14ac:dyDescent="0.35">
      <c r="A10" s="224"/>
      <c r="B10" s="229"/>
      <c r="C10" s="47" t="s">
        <v>90</v>
      </c>
      <c r="D10" s="47" t="s">
        <v>91</v>
      </c>
      <c r="E10" s="226"/>
      <c r="F10" s="227"/>
      <c r="G10" s="226"/>
      <c r="H10" s="226"/>
      <c r="I10" s="234"/>
      <c r="J10" s="235"/>
      <c r="K10" s="23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36" t="s">
        <v>27</v>
      </c>
      <c r="D23" s="237"/>
      <c r="E23" s="237"/>
      <c r="F23" s="237"/>
      <c r="G23" s="237"/>
      <c r="H23" s="238"/>
      <c r="I23" s="55"/>
      <c r="J23" s="56" t="s">
        <v>28</v>
      </c>
    </row>
    <row r="24" spans="1:11" x14ac:dyDescent="0.35">
      <c r="A24" s="13" t="s">
        <v>96</v>
      </c>
      <c r="B24" s="13">
        <v>11.27</v>
      </c>
      <c r="C24" s="239"/>
      <c r="D24" s="240"/>
      <c r="E24" s="240"/>
      <c r="F24" s="240"/>
      <c r="G24" s="240"/>
      <c r="H24" s="241"/>
      <c r="I24" s="50"/>
      <c r="J24" s="57"/>
    </row>
    <row r="25" spans="1:11" x14ac:dyDescent="0.35">
      <c r="A25" s="13" t="s">
        <v>97</v>
      </c>
      <c r="B25" s="13">
        <v>14.02</v>
      </c>
      <c r="C25" s="239"/>
      <c r="D25" s="240"/>
      <c r="E25" s="240"/>
      <c r="F25" s="240"/>
      <c r="G25" s="240"/>
      <c r="H25" s="241"/>
      <c r="I25" s="50"/>
      <c r="J25" s="57"/>
    </row>
    <row r="26" spans="1:11" x14ac:dyDescent="0.35">
      <c r="A26" s="13" t="s">
        <v>98</v>
      </c>
      <c r="B26" s="13">
        <v>14.02</v>
      </c>
      <c r="C26" s="239"/>
      <c r="D26" s="240"/>
      <c r="E26" s="240"/>
      <c r="F26" s="240"/>
      <c r="G26" s="240"/>
      <c r="H26" s="241"/>
      <c r="I26" s="50"/>
      <c r="J26" s="57"/>
    </row>
    <row r="27" spans="1:11" x14ac:dyDescent="0.35">
      <c r="A27" s="13" t="s">
        <v>63</v>
      </c>
      <c r="B27" s="13">
        <v>28.44</v>
      </c>
      <c r="C27" s="239"/>
      <c r="D27" s="240"/>
      <c r="E27" s="240"/>
      <c r="F27" s="240"/>
      <c r="G27" s="240"/>
      <c r="H27" s="241"/>
      <c r="I27" s="50"/>
      <c r="J27" s="57"/>
    </row>
    <row r="28" spans="1:11" x14ac:dyDescent="0.35">
      <c r="C28" s="239"/>
      <c r="D28" s="240"/>
      <c r="E28" s="240"/>
      <c r="F28" s="240"/>
      <c r="G28" s="240"/>
      <c r="H28" s="241"/>
      <c r="I28" s="50"/>
      <c r="J28" s="57"/>
    </row>
    <row r="30" spans="1:11" ht="15" thickBot="1" x14ac:dyDescent="0.4">
      <c r="G30" s="232" t="s">
        <v>30</v>
      </c>
      <c r="H30" s="232"/>
      <c r="I30" s="232"/>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C27:H27"/>
    <mergeCell ref="C28:H28"/>
    <mergeCell ref="G30:I30"/>
    <mergeCell ref="J9:J10"/>
    <mergeCell ref="G21:I21"/>
    <mergeCell ref="C23:H23"/>
    <mergeCell ref="C24:H24"/>
    <mergeCell ref="C25:H25"/>
    <mergeCell ref="C26:H26"/>
    <mergeCell ref="A2:K4"/>
    <mergeCell ref="B7:D7"/>
    <mergeCell ref="A9:A10"/>
    <mergeCell ref="B9:B10"/>
    <mergeCell ref="C9:D9"/>
    <mergeCell ref="E9:E10"/>
    <mergeCell ref="F9:F10"/>
    <mergeCell ref="G9:G10"/>
    <mergeCell ref="H9:H10"/>
    <mergeCell ref="I9:I10"/>
    <mergeCell ref="K9: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9E4C4-DF80-49A1-BCC1-B650043388D8}">
  <dimension ref="A1:P53"/>
  <sheetViews>
    <sheetView zoomScale="71" zoomScaleNormal="71" workbookViewId="0">
      <selection activeCell="B16" sqref="B16"/>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10.816406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t="s">
        <v>65</v>
      </c>
      <c r="C8" s="105"/>
      <c r="D8" s="105"/>
      <c r="E8" s="103"/>
      <c r="F8" s="106" t="str">
        <f>IFERROR(VLOOKUP(E8,Costs[],2,FALSE),"")</f>
        <v/>
      </c>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SUM(K7:K32)</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M6:P6"/>
    <mergeCell ref="A23:C23"/>
    <mergeCell ref="M23:P23"/>
    <mergeCell ref="H33:J33"/>
  </mergeCells>
  <dataValidations count="1">
    <dataValidation type="list" allowBlank="1" showInputMessage="1" showErrorMessage="1" sqref="B8:B20" xr:uid="{8DA24A6A-F80C-4775-B950-5CE03437E898}">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EC5E9888-A77F-4E70-9D64-1F7D91FBE5AC}">
          <x14:formula1>
            <xm:f>'Costs'!$D$2:$D$4</xm:f>
          </x14:formula1>
          <xm:sqref>B25:B31</xm:sqref>
        </x14:dataValidation>
        <x14:dataValidation type="list" allowBlank="1" showInputMessage="1" showErrorMessage="1" xr:uid="{A46154A6-E829-4D8F-A9BA-96EC71988050}">
          <x14:formula1>
            <xm:f>'Costs'!$A$2:$A$4</xm:f>
          </x14:formula1>
          <xm:sqref>E8:E20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470D7-B35A-4F01-8386-CE1E2391CC8A}">
  <dimension ref="A1:P53"/>
  <sheetViews>
    <sheetView zoomScale="71" zoomScaleNormal="71" workbookViewId="0">
      <selection activeCell="F30" sqref="F30"/>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10.816406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t="s">
        <v>128</v>
      </c>
      <c r="C8" s="105"/>
      <c r="D8" s="105"/>
      <c r="E8" s="103"/>
      <c r="F8" s="106" t="str">
        <f>IFERROR(VLOOKUP(E8,Costs[],2,FALSE),"")</f>
        <v/>
      </c>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SUM(K7:K32)</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M6:P6"/>
    <mergeCell ref="A23:C23"/>
    <mergeCell ref="M23:P23"/>
    <mergeCell ref="H33:J33"/>
  </mergeCells>
  <dataValidations count="1">
    <dataValidation type="list" allowBlank="1" showInputMessage="1" showErrorMessage="1" sqref="B8:B20" xr:uid="{E706556D-98DD-4FC8-B52E-55DDC50FCBB8}">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5CFB605C-FAB5-4D6F-B912-E5ADB9B520CF}">
          <x14:formula1>
            <xm:f>'Costs'!$A$2:$A$4</xm:f>
          </x14:formula1>
          <xm:sqref>E8:E20</xm:sqref>
        </x14:dataValidation>
        <x14:dataValidation type="list" allowBlank="1" showInputMessage="1" showErrorMessage="1" xr:uid="{5E75498A-85F6-409C-B2BC-895833C37C1C}">
          <x14:formula1>
            <xm:f>'Costs'!$D$2:$D$4</xm:f>
          </x14:formula1>
          <xm:sqref>B25:B31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984C-241B-4453-BCC8-7630D8067C76}">
  <dimension ref="B1:D8"/>
  <sheetViews>
    <sheetView workbookViewId="0">
      <selection activeCell="G5" sqref="G5"/>
    </sheetView>
  </sheetViews>
  <sheetFormatPr defaultColWidth="17.08984375" defaultRowHeight="25" customHeight="1" x14ac:dyDescent="0.35"/>
  <cols>
    <col min="1" max="1" width="5.6328125" style="140" customWidth="1"/>
    <col min="2" max="2" width="17.90625" style="140" customWidth="1"/>
    <col min="3" max="16384" width="17.08984375" style="140"/>
  </cols>
  <sheetData>
    <row r="1" spans="2:4" ht="25" customHeight="1" x14ac:dyDescent="0.35">
      <c r="B1" s="161" t="s">
        <v>127</v>
      </c>
      <c r="C1" s="162"/>
      <c r="D1" s="162"/>
    </row>
    <row r="2" spans="2:4" ht="25" customHeight="1" x14ac:dyDescent="0.35">
      <c r="B2" s="162"/>
      <c r="C2" s="162"/>
      <c r="D2" s="162"/>
    </row>
    <row r="3" spans="2:4" ht="25" customHeight="1" x14ac:dyDescent="0.35">
      <c r="B3" s="168" t="s">
        <v>115</v>
      </c>
      <c r="C3" s="169" t="s">
        <v>116</v>
      </c>
      <c r="D3" s="170" t="s">
        <v>117</v>
      </c>
    </row>
    <row r="4" spans="2:4" ht="25" customHeight="1" x14ac:dyDescent="0.35">
      <c r="B4" s="163">
        <v>45793</v>
      </c>
      <c r="C4" s="164">
        <v>45814</v>
      </c>
      <c r="D4" s="165" t="s">
        <v>118</v>
      </c>
    </row>
    <row r="5" spans="2:4" ht="25" customHeight="1" x14ac:dyDescent="0.35">
      <c r="B5" s="163">
        <v>45919</v>
      </c>
      <c r="C5" s="164">
        <v>45940</v>
      </c>
      <c r="D5" s="165" t="s">
        <v>119</v>
      </c>
    </row>
    <row r="6" spans="2:4" ht="25" customHeight="1" x14ac:dyDescent="0.35">
      <c r="B6" s="163">
        <v>45975</v>
      </c>
      <c r="C6" s="164">
        <v>45996</v>
      </c>
      <c r="D6" s="165" t="s">
        <v>119</v>
      </c>
    </row>
    <row r="7" spans="2:4" ht="25" customHeight="1" x14ac:dyDescent="0.35">
      <c r="B7" s="163">
        <v>46059</v>
      </c>
      <c r="C7" s="164">
        <v>46080</v>
      </c>
      <c r="D7" s="165" t="s">
        <v>120</v>
      </c>
    </row>
    <row r="8" spans="2:4" ht="25" customHeight="1" x14ac:dyDescent="0.35">
      <c r="B8" s="166">
        <v>46143</v>
      </c>
      <c r="C8" s="160">
        <v>46157</v>
      </c>
      <c r="D8" s="167" t="s">
        <v>121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BD65-4C58-4A7D-A485-1D02A47962CB}">
  <dimension ref="A1:B15"/>
  <sheetViews>
    <sheetView workbookViewId="0">
      <selection activeCell="A4" sqref="A4"/>
    </sheetView>
  </sheetViews>
  <sheetFormatPr defaultRowHeight="14.5" x14ac:dyDescent="0.35"/>
  <cols>
    <col min="1" max="1" width="12" customWidth="1"/>
    <col min="2" max="2" width="16.26953125" customWidth="1"/>
  </cols>
  <sheetData>
    <row r="1" spans="1:2" ht="15.5" x14ac:dyDescent="0.35">
      <c r="A1" s="69" t="s">
        <v>33</v>
      </c>
    </row>
    <row r="3" spans="1:2" ht="16" thickBot="1" x14ac:dyDescent="0.4">
      <c r="A3" s="61" t="s">
        <v>34</v>
      </c>
      <c r="B3" s="62" t="s">
        <v>35</v>
      </c>
    </row>
    <row r="4" spans="1:2" ht="16" thickBot="1" x14ac:dyDescent="0.4">
      <c r="A4" s="63" t="s">
        <v>36</v>
      </c>
      <c r="B4" s="64" t="s">
        <v>37</v>
      </c>
    </row>
    <row r="5" spans="1:2" ht="16" thickBot="1" x14ac:dyDescent="0.4">
      <c r="A5" s="63" t="s">
        <v>38</v>
      </c>
      <c r="B5" s="64" t="s">
        <v>39</v>
      </c>
    </row>
    <row r="6" spans="1:2" ht="16" thickBot="1" x14ac:dyDescent="0.4">
      <c r="A6" s="63" t="s">
        <v>40</v>
      </c>
      <c r="B6" s="64" t="s">
        <v>41</v>
      </c>
    </row>
    <row r="7" spans="1:2" ht="16" thickBot="1" x14ac:dyDescent="0.4">
      <c r="A7" s="65" t="s">
        <v>42</v>
      </c>
      <c r="B7" s="66" t="s">
        <v>43</v>
      </c>
    </row>
    <row r="8" spans="1:2" ht="16" thickBot="1" x14ac:dyDescent="0.4">
      <c r="A8" s="63" t="s">
        <v>44</v>
      </c>
      <c r="B8" s="64" t="s">
        <v>45</v>
      </c>
    </row>
    <row r="9" spans="1:2" ht="16" thickBot="1" x14ac:dyDescent="0.4">
      <c r="A9" s="63" t="s">
        <v>46</v>
      </c>
      <c r="B9" s="64" t="s">
        <v>47</v>
      </c>
    </row>
    <row r="10" spans="1:2" ht="16" thickBot="1" x14ac:dyDescent="0.4">
      <c r="A10" s="65" t="s">
        <v>48</v>
      </c>
      <c r="B10" s="66" t="s">
        <v>49</v>
      </c>
    </row>
    <row r="11" spans="1:2" ht="16" thickBot="1" x14ac:dyDescent="0.4">
      <c r="A11" s="63" t="s">
        <v>50</v>
      </c>
      <c r="B11" s="64" t="s">
        <v>51</v>
      </c>
    </row>
    <row r="12" spans="1:2" ht="16" thickBot="1" x14ac:dyDescent="0.4">
      <c r="A12" s="63" t="s">
        <v>52</v>
      </c>
      <c r="B12" s="64" t="s">
        <v>53</v>
      </c>
    </row>
    <row r="13" spans="1:2" ht="16" thickBot="1" x14ac:dyDescent="0.4">
      <c r="A13" s="65" t="s">
        <v>54</v>
      </c>
      <c r="B13" s="66" t="s">
        <v>55</v>
      </c>
    </row>
    <row r="14" spans="1:2" ht="16" thickBot="1" x14ac:dyDescent="0.4">
      <c r="A14" s="63" t="s">
        <v>56</v>
      </c>
      <c r="B14" s="64" t="s">
        <v>57</v>
      </c>
    </row>
    <row r="15" spans="1:2" ht="15.5" x14ac:dyDescent="0.35">
      <c r="A15" s="67" t="s">
        <v>58</v>
      </c>
      <c r="B15" s="68" t="s">
        <v>59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9"/>
  <sheetViews>
    <sheetView workbookViewId="0">
      <selection activeCell="B9" sqref="B9"/>
    </sheetView>
  </sheetViews>
  <sheetFormatPr defaultRowHeight="14.5" x14ac:dyDescent="0.35"/>
  <cols>
    <col min="1" max="1" width="30.453125" bestFit="1" customWidth="1"/>
    <col min="2" max="2" width="27.7265625" customWidth="1"/>
  </cols>
  <sheetData>
    <row r="1" spans="1:4" x14ac:dyDescent="0.35">
      <c r="A1" s="83" t="s">
        <v>60</v>
      </c>
      <c r="B1" s="84" t="s">
        <v>61</v>
      </c>
      <c r="D1" s="15"/>
    </row>
    <row r="2" spans="1:4" x14ac:dyDescent="0.35">
      <c r="A2" s="85" t="s">
        <v>63</v>
      </c>
      <c r="B2" s="86">
        <v>35.47</v>
      </c>
    </row>
    <row r="3" spans="1:4" x14ac:dyDescent="0.35">
      <c r="A3" s="85" t="s">
        <v>32</v>
      </c>
      <c r="B3" s="86">
        <v>13.47</v>
      </c>
    </row>
    <row r="4" spans="1:4" x14ac:dyDescent="0.35">
      <c r="A4" s="82" t="s">
        <v>66</v>
      </c>
      <c r="B4" s="87">
        <v>13.02</v>
      </c>
    </row>
    <row r="5" spans="1:4" x14ac:dyDescent="0.35">
      <c r="B5" s="14"/>
    </row>
    <row r="9" spans="1:4" x14ac:dyDescent="0.35">
      <c r="B9" s="73"/>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DC7A-6D5E-4632-97EC-E9DFE550A16A}">
  <dimension ref="A1"/>
  <sheetViews>
    <sheetView zoomScaleNormal="100" workbookViewId="0">
      <selection activeCell="H27" sqref="H27"/>
    </sheetView>
  </sheetViews>
  <sheetFormatPr defaultRowHeight="14.5" x14ac:dyDescent="0.3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AE10-B2E5-4A12-A506-8B0A5982590C}">
  <dimension ref="A1:P50"/>
  <sheetViews>
    <sheetView zoomScale="80" zoomScaleNormal="80" workbookViewId="0">
      <selection activeCell="L30" sqref="L30"/>
    </sheetView>
  </sheetViews>
  <sheetFormatPr defaultColWidth="8.7265625" defaultRowHeight="14.5" x14ac:dyDescent="0.35"/>
  <cols>
    <col min="1" max="1" width="35.81640625" style="71"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4.1796875" style="23" customWidth="1"/>
    <col min="13" max="13" width="9.4531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113</v>
      </c>
      <c r="B4" s="197" t="s">
        <v>111</v>
      </c>
      <c r="C4" s="198"/>
      <c r="D4" s="198"/>
      <c r="E4" s="198"/>
      <c r="F4" s="102" t="s">
        <v>112</v>
      </c>
      <c r="G4" s="17"/>
      <c r="H4" s="17"/>
      <c r="I4" s="17"/>
      <c r="J4" s="17"/>
      <c r="K4" s="17"/>
      <c r="L4" s="77"/>
    </row>
    <row r="5" spans="1:16" ht="4.9000000000000004" customHeight="1" x14ac:dyDescent="0.35"/>
    <row r="6" spans="1:16" ht="25" customHeight="1" x14ac:dyDescent="0.35">
      <c r="M6" s="190" t="s">
        <v>105</v>
      </c>
      <c r="N6" s="192"/>
      <c r="O6" s="192"/>
      <c r="P6" s="192"/>
    </row>
    <row r="7" spans="1:16" ht="55.9" customHeight="1" x14ac:dyDescent="0.35">
      <c r="A7" s="31" t="s">
        <v>2</v>
      </c>
      <c r="B7" s="32" t="s">
        <v>3</v>
      </c>
      <c r="C7" s="89" t="s">
        <v>4</v>
      </c>
      <c r="D7" s="89" t="s">
        <v>5</v>
      </c>
      <c r="E7" s="89" t="s">
        <v>6</v>
      </c>
      <c r="F7" s="127" t="s">
        <v>7</v>
      </c>
      <c r="G7" s="89" t="s">
        <v>8</v>
      </c>
      <c r="H7" s="89" t="s">
        <v>9</v>
      </c>
      <c r="I7" s="89" t="s">
        <v>10</v>
      </c>
      <c r="J7" s="128" t="s">
        <v>11</v>
      </c>
      <c r="K7" s="129" t="s">
        <v>12</v>
      </c>
      <c r="L7" s="119" t="s">
        <v>13</v>
      </c>
      <c r="M7" s="90" t="s">
        <v>107</v>
      </c>
      <c r="N7" s="90" t="s">
        <v>124</v>
      </c>
      <c r="O7" s="172" t="s">
        <v>123</v>
      </c>
      <c r="P7" s="179" t="s">
        <v>125</v>
      </c>
    </row>
    <row r="8" spans="1:16" ht="65.150000000000006" customHeight="1" x14ac:dyDescent="0.35">
      <c r="A8" s="70" t="s">
        <v>67</v>
      </c>
      <c r="B8" s="40" t="s">
        <v>65</v>
      </c>
      <c r="C8" s="46">
        <v>1</v>
      </c>
      <c r="D8" s="46">
        <v>1</v>
      </c>
      <c r="E8" s="40" t="s">
        <v>32</v>
      </c>
      <c r="F8" s="117">
        <f>IFERROR(VLOOKUP(E8,Costs[],2,FALSE),"")</f>
        <v>13.47</v>
      </c>
      <c r="G8" s="95">
        <v>0.17</v>
      </c>
      <c r="H8" s="96">
        <v>5</v>
      </c>
      <c r="I8" s="96">
        <v>13</v>
      </c>
      <c r="J8" s="42"/>
      <c r="K8" s="118">
        <f t="shared" ref="K8:K10" si="0">IFERROR((((F8*G8)*H8)*I8)/D8,0)</f>
        <v>148.84350000000001</v>
      </c>
      <c r="L8" s="120" t="s">
        <v>68</v>
      </c>
      <c r="M8" s="151"/>
      <c r="N8" s="152"/>
      <c r="O8" s="152"/>
      <c r="P8" s="155"/>
    </row>
    <row r="9" spans="1:16" ht="31" customHeight="1" x14ac:dyDescent="0.35">
      <c r="A9" s="70" t="s">
        <v>69</v>
      </c>
      <c r="B9" s="40" t="s">
        <v>65</v>
      </c>
      <c r="C9" s="46">
        <v>1</v>
      </c>
      <c r="D9" s="46">
        <v>1</v>
      </c>
      <c r="E9" s="40" t="s">
        <v>32</v>
      </c>
      <c r="F9" s="117">
        <f>IFERROR(VLOOKUP(E9,Costs[],2,FALSE),"")</f>
        <v>13.47</v>
      </c>
      <c r="G9" s="95">
        <v>0.25</v>
      </c>
      <c r="H9" s="96">
        <v>5</v>
      </c>
      <c r="I9" s="96">
        <v>13</v>
      </c>
      <c r="J9" s="42"/>
      <c r="K9" s="118">
        <f t="shared" si="0"/>
        <v>218.88750000000002</v>
      </c>
      <c r="L9" s="120" t="s">
        <v>70</v>
      </c>
      <c r="M9" s="151"/>
      <c r="N9" s="152"/>
      <c r="O9" s="152"/>
      <c r="P9" s="155"/>
    </row>
    <row r="10" spans="1:16" ht="30.65" customHeight="1" x14ac:dyDescent="0.35">
      <c r="A10" s="70" t="s">
        <v>71</v>
      </c>
      <c r="B10" s="40" t="s">
        <v>65</v>
      </c>
      <c r="C10" s="46">
        <v>1</v>
      </c>
      <c r="D10" s="46">
        <v>1</v>
      </c>
      <c r="E10" s="40" t="s">
        <v>32</v>
      </c>
      <c r="F10" s="117">
        <f>IFERROR(VLOOKUP(E10,Costs[],2,FALSE),"")</f>
        <v>13.47</v>
      </c>
      <c r="G10" s="95">
        <v>0.33</v>
      </c>
      <c r="H10" s="96">
        <v>5</v>
      </c>
      <c r="I10" s="96">
        <v>13</v>
      </c>
      <c r="J10" s="42"/>
      <c r="K10" s="118">
        <f t="shared" si="0"/>
        <v>288.93150000000003</v>
      </c>
      <c r="L10" s="120" t="s">
        <v>72</v>
      </c>
      <c r="M10" s="151"/>
      <c r="N10" s="152"/>
      <c r="O10" s="152"/>
      <c r="P10" s="155"/>
    </row>
    <row r="11" spans="1:16" ht="30.65" customHeight="1" x14ac:dyDescent="0.35">
      <c r="A11" s="72" t="s">
        <v>73</v>
      </c>
      <c r="B11" s="18" t="s">
        <v>65</v>
      </c>
      <c r="C11" s="46">
        <v>1</v>
      </c>
      <c r="D11" s="46">
        <v>1</v>
      </c>
      <c r="E11" s="18" t="s">
        <v>32</v>
      </c>
      <c r="F11" s="117">
        <f>IFERROR(VLOOKUP(E11,Costs[],2,FALSE),"")</f>
        <v>13.47</v>
      </c>
      <c r="G11" s="95">
        <v>0.33</v>
      </c>
      <c r="H11" s="96">
        <v>5</v>
      </c>
      <c r="I11" s="96">
        <v>13</v>
      </c>
      <c r="J11" s="42"/>
      <c r="K11" s="118">
        <f>IFERROR((((F11*G11)*H11)*I11)/D11,0)</f>
        <v>288.93150000000003</v>
      </c>
      <c r="L11" s="120" t="s">
        <v>74</v>
      </c>
      <c r="M11" s="151"/>
      <c r="N11" s="152"/>
      <c r="O11" s="152"/>
      <c r="P11" s="155"/>
    </row>
    <row r="12" spans="1:16" ht="57" customHeight="1" x14ac:dyDescent="0.35">
      <c r="A12" s="70" t="s">
        <v>75</v>
      </c>
      <c r="B12" s="40" t="s">
        <v>65</v>
      </c>
      <c r="C12" s="46">
        <v>1</v>
      </c>
      <c r="D12" s="46">
        <v>1</v>
      </c>
      <c r="E12" s="40" t="s">
        <v>32</v>
      </c>
      <c r="F12" s="117">
        <f>IFERROR(VLOOKUP(E12,Costs[],2,FALSE),"")</f>
        <v>13.47</v>
      </c>
      <c r="G12" s="95">
        <v>0.17</v>
      </c>
      <c r="H12" s="96">
        <v>5</v>
      </c>
      <c r="I12" s="96">
        <v>13</v>
      </c>
      <c r="J12" s="42"/>
      <c r="K12" s="118">
        <f>IFERROR((((F12*G12)*H12)*I12)/D12,0)</f>
        <v>148.84350000000001</v>
      </c>
      <c r="L12" s="120" t="s">
        <v>76</v>
      </c>
      <c r="M12" s="151"/>
      <c r="N12" s="152"/>
      <c r="O12" s="152"/>
      <c r="P12" s="155"/>
    </row>
    <row r="13" spans="1:16" x14ac:dyDescent="0.35">
      <c r="B13" s="19"/>
      <c r="C13" s="20"/>
      <c r="D13" s="20"/>
      <c r="E13" s="20"/>
      <c r="F13" s="21"/>
      <c r="G13" s="22"/>
      <c r="H13" s="23"/>
      <c r="I13" s="23"/>
      <c r="K13" s="24"/>
      <c r="M13" s="177"/>
      <c r="N13" s="178"/>
      <c r="O13" s="178"/>
      <c r="P13" s="150"/>
    </row>
    <row r="14" spans="1:16" x14ac:dyDescent="0.35">
      <c r="A14" s="211" t="s">
        <v>14</v>
      </c>
      <c r="B14" s="212"/>
      <c r="C14" s="212"/>
      <c r="D14" s="20"/>
      <c r="G14" s="22"/>
      <c r="H14" s="23"/>
      <c r="I14" s="23"/>
      <c r="K14" s="24"/>
      <c r="M14" s="177"/>
      <c r="N14" s="178"/>
      <c r="O14" s="178"/>
      <c r="P14" s="150"/>
    </row>
    <row r="15" spans="1:16" x14ac:dyDescent="0.35">
      <c r="A15" s="35"/>
      <c r="B15" s="36"/>
      <c r="C15" s="20"/>
      <c r="D15" s="20"/>
      <c r="G15" s="22"/>
      <c r="H15" s="23"/>
      <c r="I15" s="23"/>
      <c r="K15" s="24"/>
      <c r="M15" s="177"/>
      <c r="N15" s="178"/>
      <c r="O15" s="178"/>
      <c r="P15" s="150"/>
    </row>
    <row r="16" spans="1:16" ht="33" customHeight="1" x14ac:dyDescent="0.35">
      <c r="A16" s="35"/>
      <c r="B16" s="36"/>
      <c r="C16" s="20"/>
      <c r="D16" s="20"/>
      <c r="G16" s="22"/>
      <c r="H16" s="23"/>
      <c r="I16" s="23"/>
      <c r="K16" s="24"/>
      <c r="M16" s="208" t="s">
        <v>105</v>
      </c>
      <c r="N16" s="209"/>
      <c r="O16" s="209"/>
      <c r="P16" s="210"/>
    </row>
    <row r="17" spans="1:16" ht="72.5" x14ac:dyDescent="0.35">
      <c r="A17" s="33" t="s">
        <v>15</v>
      </c>
      <c r="B17" s="34" t="s">
        <v>16</v>
      </c>
      <c r="C17" s="88" t="s">
        <v>17</v>
      </c>
      <c r="D17" s="88" t="s">
        <v>18</v>
      </c>
      <c r="E17" s="88" t="s">
        <v>19</v>
      </c>
      <c r="F17" s="97" t="s">
        <v>20</v>
      </c>
      <c r="G17" s="97" t="s">
        <v>21</v>
      </c>
      <c r="H17" s="97" t="s">
        <v>22</v>
      </c>
      <c r="I17" s="97" t="s">
        <v>23</v>
      </c>
      <c r="J17" s="114" t="s">
        <v>11</v>
      </c>
      <c r="K17" s="130" t="s">
        <v>24</v>
      </c>
      <c r="L17" s="98" t="s">
        <v>77</v>
      </c>
      <c r="M17" s="101" t="s">
        <v>107</v>
      </c>
      <c r="N17" s="101" t="s">
        <v>124</v>
      </c>
      <c r="O17" s="142" t="s">
        <v>123</v>
      </c>
      <c r="P17" s="141" t="s">
        <v>125</v>
      </c>
    </row>
    <row r="18" spans="1:16" x14ac:dyDescent="0.35">
      <c r="A18" s="81"/>
      <c r="B18" s="74"/>
      <c r="C18" s="75"/>
      <c r="D18" s="75"/>
      <c r="E18" s="75"/>
      <c r="F18" s="94"/>
      <c r="G18" s="124"/>
      <c r="H18" s="125"/>
      <c r="I18" s="125"/>
      <c r="J18" s="76"/>
      <c r="K18" s="123">
        <f>IFERROR((((F18*G18)*H18)*I18)/D18,0)</f>
        <v>0</v>
      </c>
      <c r="L18" s="121"/>
      <c r="M18" s="175"/>
      <c r="N18" s="176"/>
      <c r="O18" s="176"/>
      <c r="P18" s="158"/>
    </row>
    <row r="19" spans="1:16" x14ac:dyDescent="0.35">
      <c r="A19" s="78"/>
      <c r="M19" s="177"/>
      <c r="N19" s="178"/>
      <c r="O19" s="178"/>
      <c r="P19" s="150"/>
    </row>
    <row r="20" spans="1:16" ht="15" thickBot="1" x14ac:dyDescent="0.4">
      <c r="H20" s="199" t="s">
        <v>26</v>
      </c>
      <c r="I20" s="200"/>
      <c r="J20" s="201"/>
      <c r="K20" s="29">
        <f>SUM(K7:K18)</f>
        <v>1094.4375</v>
      </c>
      <c r="M20" s="177"/>
      <c r="N20" s="183"/>
      <c r="O20" s="183"/>
      <c r="P20" s="150"/>
    </row>
    <row r="21" spans="1:16" ht="30" customHeight="1" thickTop="1" x14ac:dyDescent="0.35">
      <c r="A21" s="79"/>
      <c r="M21" s="190" t="s">
        <v>105</v>
      </c>
      <c r="N21" s="204"/>
      <c r="O21" s="204"/>
      <c r="P21" s="204"/>
    </row>
    <row r="22" spans="1:16" ht="30.5" customHeight="1" x14ac:dyDescent="0.35">
      <c r="A22" s="80"/>
      <c r="B22" s="28"/>
      <c r="D22" s="15"/>
      <c r="E22" s="15"/>
      <c r="F22" s="15"/>
      <c r="G22" s="15"/>
      <c r="H22" s="15"/>
      <c r="I22" s="98" t="s">
        <v>27</v>
      </c>
      <c r="J22" s="115" t="s">
        <v>11</v>
      </c>
      <c r="K22" s="131" t="s">
        <v>28</v>
      </c>
      <c r="L22" s="116" t="s">
        <v>13</v>
      </c>
      <c r="M22" s="90" t="s">
        <v>107</v>
      </c>
      <c r="N22" s="90" t="s">
        <v>124</v>
      </c>
      <c r="O22" s="139" t="s">
        <v>123</v>
      </c>
      <c r="P22" s="139" t="s">
        <v>106</v>
      </c>
    </row>
    <row r="23" spans="1:16" x14ac:dyDescent="0.35">
      <c r="A23" s="80"/>
      <c r="B23" s="28"/>
      <c r="I23" s="184"/>
      <c r="J23" s="174"/>
      <c r="K23" s="185"/>
      <c r="L23" s="173"/>
      <c r="M23" s="155"/>
      <c r="N23" s="156"/>
      <c r="O23" s="156"/>
      <c r="P23" s="155"/>
    </row>
    <row r="24" spans="1:16" x14ac:dyDescent="0.35">
      <c r="A24" s="80"/>
      <c r="B24" s="28"/>
      <c r="I24" s="38"/>
      <c r="J24" s="42"/>
      <c r="K24" s="118"/>
      <c r="L24" s="122"/>
      <c r="M24" s="155"/>
      <c r="N24" s="156"/>
      <c r="O24" s="156"/>
      <c r="P24" s="155"/>
    </row>
    <row r="25" spans="1:16" x14ac:dyDescent="0.35">
      <c r="A25" s="80"/>
      <c r="B25" s="28"/>
      <c r="I25" s="38"/>
      <c r="J25" s="42"/>
      <c r="K25" s="118"/>
      <c r="L25" s="122"/>
      <c r="M25" s="155"/>
      <c r="N25" s="155"/>
      <c r="O25" s="155"/>
      <c r="P25" s="186"/>
    </row>
    <row r="26" spans="1:16" x14ac:dyDescent="0.35">
      <c r="A26" s="80"/>
      <c r="B26" s="28"/>
      <c r="I26" s="38"/>
      <c r="J26" s="42"/>
      <c r="K26" s="118"/>
      <c r="L26" s="122"/>
      <c r="M26" s="155"/>
      <c r="N26" s="157"/>
      <c r="O26" s="157"/>
      <c r="P26" s="155"/>
    </row>
    <row r="27" spans="1:16" x14ac:dyDescent="0.35">
      <c r="I27" s="38"/>
      <c r="J27" s="42"/>
      <c r="K27" s="118"/>
      <c r="L27" s="122"/>
      <c r="M27" s="155"/>
      <c r="N27" s="156"/>
      <c r="O27" s="156"/>
      <c r="P27" s="155"/>
    </row>
    <row r="28" spans="1:16" x14ac:dyDescent="0.35">
      <c r="N28" s="180"/>
      <c r="O28" s="180"/>
      <c r="P28" s="150"/>
    </row>
    <row r="29" spans="1:16" ht="15" thickBot="1" x14ac:dyDescent="0.4">
      <c r="I29" s="44" t="s">
        <v>30</v>
      </c>
      <c r="J29" s="44"/>
      <c r="K29" s="146">
        <f>SUM(K23:K27)</f>
        <v>0</v>
      </c>
      <c r="P29" s="150"/>
    </row>
    <row r="30" spans="1:16" ht="15" thickTop="1" x14ac:dyDescent="0.35">
      <c r="P30" s="150"/>
    </row>
    <row r="31" spans="1:16" ht="15" thickBot="1" x14ac:dyDescent="0.4">
      <c r="I31" s="7" t="s">
        <v>31</v>
      </c>
      <c r="J31" s="9"/>
      <c r="K31" s="30">
        <f>K20+K29</f>
        <v>1094.4375</v>
      </c>
      <c r="P31" s="150"/>
    </row>
    <row r="32" spans="1:16" ht="15" thickTop="1" x14ac:dyDescent="0.35">
      <c r="M32" s="205"/>
      <c r="N32" s="206"/>
      <c r="O32" s="206"/>
      <c r="P32" s="207"/>
    </row>
    <row r="33" spans="13:16" x14ac:dyDescent="0.35">
      <c r="M33" s="181"/>
      <c r="N33" s="181"/>
      <c r="O33" s="182"/>
      <c r="P33" s="182"/>
    </row>
    <row r="34" spans="13:16" x14ac:dyDescent="0.35">
      <c r="N34" s="180"/>
      <c r="O34" s="180"/>
      <c r="P34" s="150"/>
    </row>
    <row r="35" spans="13:16" x14ac:dyDescent="0.35">
      <c r="N35" s="180"/>
      <c r="O35" s="180"/>
      <c r="P35" s="150"/>
    </row>
    <row r="36" spans="13:16" x14ac:dyDescent="0.35">
      <c r="N36" s="180"/>
      <c r="O36" s="180"/>
      <c r="P36" s="150"/>
    </row>
    <row r="37" spans="13:16" x14ac:dyDescent="0.35">
      <c r="N37" s="180"/>
      <c r="O37" s="180"/>
      <c r="P37" s="150"/>
    </row>
    <row r="38" spans="13:16" x14ac:dyDescent="0.35">
      <c r="N38" s="180"/>
      <c r="O38" s="180"/>
      <c r="P38" s="150"/>
    </row>
    <row r="39" spans="13:16" x14ac:dyDescent="0.35">
      <c r="N39" s="180"/>
      <c r="O39" s="180"/>
      <c r="P39" s="150"/>
    </row>
    <row r="40" spans="13:16" x14ac:dyDescent="0.35">
      <c r="N40" s="180"/>
      <c r="O40" s="180"/>
      <c r="P40" s="150"/>
    </row>
    <row r="41" spans="13:16" x14ac:dyDescent="0.35">
      <c r="N41" s="180"/>
      <c r="O41" s="180"/>
      <c r="P41" s="150"/>
    </row>
    <row r="42" spans="13:16" x14ac:dyDescent="0.35">
      <c r="N42" s="180"/>
      <c r="O42" s="180"/>
      <c r="P42" s="150"/>
    </row>
    <row r="43" spans="13:16" x14ac:dyDescent="0.35">
      <c r="N43" s="180"/>
      <c r="O43" s="180"/>
      <c r="P43" s="150"/>
    </row>
    <row r="44" spans="13:16" x14ac:dyDescent="0.35">
      <c r="N44" s="180"/>
      <c r="O44" s="180"/>
      <c r="P44" s="150"/>
    </row>
    <row r="45" spans="13:16" x14ac:dyDescent="0.35">
      <c r="N45" s="180"/>
      <c r="O45" s="180"/>
      <c r="P45" s="150"/>
    </row>
    <row r="46" spans="13:16" x14ac:dyDescent="0.35">
      <c r="N46" s="180"/>
      <c r="O46" s="180"/>
      <c r="P46" s="150"/>
    </row>
    <row r="47" spans="13:16" x14ac:dyDescent="0.35">
      <c r="N47" s="183"/>
      <c r="O47" s="183"/>
      <c r="P47" s="150"/>
    </row>
    <row r="48" spans="13:16" x14ac:dyDescent="0.35">
      <c r="P48" s="150"/>
    </row>
    <row r="49" spans="13:16" x14ac:dyDescent="0.35">
      <c r="M49" s="154"/>
      <c r="N49" s="154"/>
      <c r="O49" s="154"/>
      <c r="P49" s="150"/>
    </row>
    <row r="50" spans="13:16" x14ac:dyDescent="0.35">
      <c r="M50" s="154"/>
      <c r="N50" s="183"/>
      <c r="O50" s="183"/>
      <c r="P50" s="150"/>
    </row>
  </sheetData>
  <protectedRanges>
    <protectedRange sqref="H20:K20 A7:B7 F8:F12 D22:I22 I29:K29 J31:K31 A17:B18 K22:K27 K8:K12 I23" name="Locked cells"/>
  </protectedRanges>
  <mergeCells count="8">
    <mergeCell ref="M32:P32"/>
    <mergeCell ref="M21:P21"/>
    <mergeCell ref="M16:P16"/>
    <mergeCell ref="A14:C14"/>
    <mergeCell ref="A1:L2"/>
    <mergeCell ref="B4:E4"/>
    <mergeCell ref="H20:J20"/>
    <mergeCell ref="M6:P6"/>
  </mergeCells>
  <dataValidations count="1">
    <dataValidation type="list" allowBlank="1" showInputMessage="1" showErrorMessage="1" sqref="B8:B12" xr:uid="{F50F67DC-69D5-4D85-A210-4B1BF0FDAFFD}">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508A27-E09E-4D2A-81A5-4E4D2BA62D8B}">
          <x14:formula1>
            <xm:f>'Costs'!$D$2:$D$4</xm:f>
          </x14:formula1>
          <xm:sqref>B18</xm:sqref>
        </x14:dataValidation>
        <x14:dataValidation type="list" allowBlank="1" showInputMessage="1" showErrorMessage="1" xr:uid="{3B6BEB69-C327-4765-8D1E-89E64911A7E1}">
          <x14:formula1>
            <xm:f>'Costs'!$A$2:$A$4</xm:f>
          </x14:formula1>
          <xm:sqref>E8:E12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341646-5965-4cbf-ac20-f630216a3239">
      <Terms xmlns="http://schemas.microsoft.com/office/infopath/2007/PartnerControls"/>
    </lcf76f155ced4ddcb4097134ff3c332f>
    <TaxCatchAll xmlns="cea022a3-aab9-4da5-ab09-33bf94016c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F053F4213955499A4C9B83A4B427FA" ma:contentTypeVersion="13" ma:contentTypeDescription="Create a new document." ma:contentTypeScope="" ma:versionID="8bb502987a78608425bc85fa5e183aba">
  <xsd:schema xmlns:xsd="http://www.w3.org/2001/XMLSchema" xmlns:xs="http://www.w3.org/2001/XMLSchema" xmlns:p="http://schemas.microsoft.com/office/2006/metadata/properties" xmlns:ns2="74341646-5965-4cbf-ac20-f630216a3239" xmlns:ns3="cea022a3-aab9-4da5-ab09-33bf94016c60" targetNamespace="http://schemas.microsoft.com/office/2006/metadata/properties" ma:root="true" ma:fieldsID="2695c979e48962ece7d0752c64df5a90" ns2:_="" ns3:_="">
    <xsd:import namespace="74341646-5965-4cbf-ac20-f630216a3239"/>
    <xsd:import namespace="cea022a3-aab9-4da5-ab09-33bf94016c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341646-5965-4cbf-ac20-f630216a3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f58ffd0-a013-44e0-81c6-c32cd0541a2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a022a3-aab9-4da5-ab09-33bf94016c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b265a37-7584-45ef-9b6e-37b878d7a831}" ma:internalName="TaxCatchAll" ma:showField="CatchAllData" ma:web="cea022a3-aab9-4da5-ab09-33bf94016c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AA08AE-682D-440A-A6BB-B23914329BBE}">
  <ds:schemaRefs>
    <ds:schemaRef ds:uri="http://schemas.microsoft.com/sharepoint/v3/contenttype/forms"/>
  </ds:schemaRefs>
</ds:datastoreItem>
</file>

<file path=customXml/itemProps2.xml><?xml version="1.0" encoding="utf-8"?>
<ds:datastoreItem xmlns:ds="http://schemas.openxmlformats.org/officeDocument/2006/customXml" ds:itemID="{CF46117F-B6C3-4D86-B99A-2C825F518E1E}">
  <ds:schemaRefs>
    <ds:schemaRef ds:uri="http://schemas.microsoft.com/office/2006/metadata/properties"/>
    <ds:schemaRef ds:uri="http://purl.org/dc/elements/1.1/"/>
    <ds:schemaRef ds:uri="http://schemas.openxmlformats.org/package/2006/metadata/core-properties"/>
    <ds:schemaRef ds:uri="8dede531-e706-458e-88c7-108a316e1719"/>
    <ds:schemaRef ds:uri="http://schemas.microsoft.com/office/infopath/2007/PartnerControls"/>
    <ds:schemaRef ds:uri="http://purl.org/dc/term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56F8FA3A-25AA-40E8-AEEC-4BDB629229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Summer 2025</vt:lpstr>
      <vt:lpstr>Autumn 2025</vt:lpstr>
      <vt:lpstr>Spring 2026</vt:lpstr>
      <vt:lpstr>Summer 2026</vt:lpstr>
      <vt:lpstr>Panel dates</vt:lpstr>
      <vt:lpstr>Time conversion table</vt:lpstr>
      <vt:lpstr>Costs</vt:lpstr>
      <vt:lpstr>Dos and Don'ts</vt:lpstr>
      <vt:lpstr>1 WAGOLL EYFS</vt:lpstr>
      <vt:lpstr>2 WAGOLL EYFS </vt:lpstr>
      <vt:lpstr>Nursery</vt:lpstr>
      <vt:lpstr>Reception</vt:lpstr>
      <vt:lpstr>Year 1</vt:lpstr>
      <vt:lpstr>Year 2</vt:lpstr>
      <vt:lpstr>Year 3</vt:lpstr>
      <vt:lpstr>Year 4</vt:lpstr>
      <vt:lpstr>Year 5</vt:lpstr>
      <vt:lpstr>Year 6</vt:lpstr>
      <vt:lpstr>Year 7</vt:lpstr>
      <vt:lpstr>Year 8</vt:lpstr>
      <vt:lpstr>Year 9</vt:lpstr>
      <vt:lpstr>Year 10</vt:lpstr>
      <vt:lpstr>Year 11</vt:lpstr>
      <vt:lpstr>Year 12</vt:lpstr>
      <vt:lpstr>Year 13</vt:lpstr>
    </vt:vector>
  </TitlesOfParts>
  <Manager/>
  <Company>St Andrew's Primary 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Mrs Humphries</dc:creator>
  <cp:keywords/>
  <dc:description/>
  <cp:lastModifiedBy>Lisa Hollingshead</cp:lastModifiedBy>
  <cp:revision/>
  <dcterms:created xsi:type="dcterms:W3CDTF">2021-10-21T12:57:29Z</dcterms:created>
  <dcterms:modified xsi:type="dcterms:W3CDTF">2025-04-11T08:29:10Z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354ca5-015e-47ab-9fdb-c0a8323bc23e_Enabled">
    <vt:lpwstr>true</vt:lpwstr>
  </property>
  <property fmtid="{D5CDD505-2E9C-101B-9397-08002B2CF9AE}" pid="3" name="MSIP_Label_d0354ca5-015e-47ab-9fdb-c0a8323bc23e_SetDate">
    <vt:lpwstr>2022-01-06T08:11:54Z</vt:lpwstr>
  </property>
  <property fmtid="{D5CDD505-2E9C-101B-9397-08002B2CF9AE}" pid="4" name="MSIP_Label_d0354ca5-015e-47ab-9fdb-c0a8323bc23e_Method">
    <vt:lpwstr>Privileged</vt:lpwstr>
  </property>
  <property fmtid="{D5CDD505-2E9C-101B-9397-08002B2CF9AE}" pid="5" name="MSIP_Label_d0354ca5-015e-47ab-9fdb-c0a8323bc23e_Name">
    <vt:lpwstr>d0354ca5-015e-47ab-9fdb-c0a8323bc23e</vt:lpwstr>
  </property>
  <property fmtid="{D5CDD505-2E9C-101B-9397-08002B2CF9AE}" pid="6" name="MSIP_Label_d0354ca5-015e-47ab-9fdb-c0a8323bc23e_SiteId">
    <vt:lpwstr>07ebc6c3-7074-4387-a625-b9d918ba4a97</vt:lpwstr>
  </property>
  <property fmtid="{D5CDD505-2E9C-101B-9397-08002B2CF9AE}" pid="7" name="MSIP_Label_d0354ca5-015e-47ab-9fdb-c0a8323bc23e_ActionId">
    <vt:lpwstr>b1e70665-5712-444c-a2b6-f8ca8bae8074</vt:lpwstr>
  </property>
  <property fmtid="{D5CDD505-2E9C-101B-9397-08002B2CF9AE}" pid="8" name="MSIP_Label_d0354ca5-015e-47ab-9fdb-c0a8323bc23e_ContentBits">
    <vt:lpwstr>0</vt:lpwstr>
  </property>
  <property fmtid="{D5CDD505-2E9C-101B-9397-08002B2CF9AE}" pid="9" name="ContentTypeId">
    <vt:lpwstr>0x010100A7F053F4213955499A4C9B83A4B427FA</vt:lpwstr>
  </property>
  <property fmtid="{D5CDD505-2E9C-101B-9397-08002B2CF9AE}" pid="10" name="MediaServiceImageTags">
    <vt:lpwstr/>
  </property>
</Properties>
</file>